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erby\Documents\Temp Staffing Documents for Website\"/>
    </mc:Choice>
  </mc:AlternateContent>
  <workbookProtection workbookAlgorithmName="SHA-512" workbookHashValue="DO8blZ+/jUpl+i/YNPewQo7xHqGGmngaanpcJDhaZbao7D1KXAEH/Dkk21KFqpcuE2PAvnd4O5KKWQ/CuWGNVw==" workbookSaltValue="IbOaRq1kHwy3mAGahhGsNw==" workbookSpinCount="100000" lockStructure="1"/>
  <bookViews>
    <workbookView xWindow="0" yWindow="0" windowWidth="19200" windowHeight="11955" tabRatio="724" activeTab="1"/>
  </bookViews>
  <sheets>
    <sheet name="Instructions" sheetId="20" r:id="rId1"/>
    <sheet name="Abacus" sheetId="2" r:id="rId2"/>
    <sheet name="ARK" sheetId="12" r:id="rId3"/>
    <sheet name="Corporate Temps" sheetId="13" r:id="rId4"/>
    <sheet name="Dover" sheetId="14" r:id="rId5"/>
    <sheet name="Focus" sheetId="15" r:id="rId6"/>
    <sheet name="Happy Faces" sheetId="17" r:id="rId7"/>
    <sheet name="NiteLines" sheetId="18" r:id="rId8"/>
    <sheet name="Shaga" sheetId="19" r:id="rId9"/>
    <sheet name="Ingenesis" sheetId="21" r:id="rId10"/>
    <sheet name="Sheet2" sheetId="5" state="hidden" r:id="rId11"/>
  </sheets>
  <definedNames>
    <definedName name="_xlnm._FilterDatabase" localSheetId="1" hidden="1">Abacus!$A$4:$F$19</definedName>
    <definedName name="_xlnm._FilterDatabase" localSheetId="2" hidden="1">ARK!#REF!</definedName>
    <definedName name="_xlnm._FilterDatabase" localSheetId="3" hidden="1">'Corporate Temps'!#REF!</definedName>
    <definedName name="_xlnm._FilterDatabase" localSheetId="4" hidden="1">Dover!#REF!</definedName>
    <definedName name="_xlnm._FilterDatabase" localSheetId="5" hidden="1">Focus!#REF!</definedName>
    <definedName name="ExactEquivalent" localSheetId="2">#REF!</definedName>
    <definedName name="ExactEquivalent" localSheetId="3">#REF!</definedName>
    <definedName name="ExactEquivalent" localSheetId="4">#REF!</definedName>
    <definedName name="ExactEquivalent" localSheetId="5">#REF!</definedName>
    <definedName name="ExactEquivalent">#REF!</definedName>
    <definedName name="_xlnm.Print_Area" localSheetId="0">Instructions!$A$1:$J$26</definedName>
    <definedName name="_xlnm.Print_Titles" localSheetId="1">Abacus!$1:$1</definedName>
    <definedName name="_xlnm.Print_Titles" localSheetId="2">ARK!#REF!</definedName>
    <definedName name="_xlnm.Print_Titles" localSheetId="3">'Corporate Temps'!#REF!</definedName>
    <definedName name="_xlnm.Print_Titles" localSheetId="4">Dover!#REF!</definedName>
    <definedName name="_xlnm.Print_Titles" localSheetId="5">Focus!#REF!</definedName>
    <definedName name="Z_09D21EDF_E813_4E6C_B62B_76D65A5EBDF9_.wvu.Cols" localSheetId="10" hidden="1">Sheet2!$C:$L</definedName>
    <definedName name="Z_09D21EDF_E813_4E6C_B62B_76D65A5EBDF9_.wvu.PrintTitles" localSheetId="1" hidden="1">Abacus!$1:$1</definedName>
    <definedName name="Z_09D21EDF_E813_4E6C_B62B_76D65A5EBDF9_.wvu.PrintTitles" localSheetId="2" hidden="1">ARK!#REF!</definedName>
    <definedName name="Z_09D21EDF_E813_4E6C_B62B_76D65A5EBDF9_.wvu.PrintTitles" localSheetId="3" hidden="1">'Corporate Temps'!#REF!</definedName>
    <definedName name="Z_09D21EDF_E813_4E6C_B62B_76D65A5EBDF9_.wvu.PrintTitles" localSheetId="4" hidden="1">Dover!#REF!</definedName>
    <definedName name="Z_09D21EDF_E813_4E6C_B62B_76D65A5EBDF9_.wvu.PrintTitles" localSheetId="5" hidden="1">Focus!#REF!</definedName>
    <definedName name="Z_30437AB3_51B8_4B90_AB11_54BCFBF65F7D_.wvu.Cols" localSheetId="10" hidden="1">Sheet2!$C:$L</definedName>
    <definedName name="Z_30437AB3_51B8_4B90_AB11_54BCFBF65F7D_.wvu.PrintTitles" localSheetId="1" hidden="1">Abacus!$1:$1</definedName>
    <definedName name="Z_30437AB3_51B8_4B90_AB11_54BCFBF65F7D_.wvu.PrintTitles" localSheetId="2" hidden="1">ARK!#REF!</definedName>
    <definedName name="Z_30437AB3_51B8_4B90_AB11_54BCFBF65F7D_.wvu.PrintTitles" localSheetId="3" hidden="1">'Corporate Temps'!#REF!</definedName>
    <definedName name="Z_30437AB3_51B8_4B90_AB11_54BCFBF65F7D_.wvu.PrintTitles" localSheetId="4" hidden="1">Dover!#REF!</definedName>
    <definedName name="Z_30437AB3_51B8_4B90_AB11_54BCFBF65F7D_.wvu.PrintTitles" localSheetId="5" hidden="1">Focus!#REF!</definedName>
    <definedName name="Z_3208BDF8_ECF8_4492_B89E_CF65BCA1724C_.wvu.Cols" localSheetId="10" hidden="1">Sheet2!$C:$L</definedName>
    <definedName name="Z_3208BDF8_ECF8_4492_B89E_CF65BCA1724C_.wvu.PrintTitles" localSheetId="1" hidden="1">Abacus!$1:$1</definedName>
    <definedName name="Z_3208BDF8_ECF8_4492_B89E_CF65BCA1724C_.wvu.PrintTitles" localSheetId="2" hidden="1">ARK!#REF!</definedName>
    <definedName name="Z_3208BDF8_ECF8_4492_B89E_CF65BCA1724C_.wvu.PrintTitles" localSheetId="3" hidden="1">'Corporate Temps'!#REF!</definedName>
    <definedName name="Z_3208BDF8_ECF8_4492_B89E_CF65BCA1724C_.wvu.PrintTitles" localSheetId="4" hidden="1">Dover!#REF!</definedName>
    <definedName name="Z_3208BDF8_ECF8_4492_B89E_CF65BCA1724C_.wvu.PrintTitles" localSheetId="5" hidden="1">Focus!#REF!</definedName>
    <definedName name="Z_8583E6D7_68CB_4256_A918_E82BF8F3DFAC_.wvu.Cols" localSheetId="10" hidden="1">Sheet2!$C:$L</definedName>
    <definedName name="Z_E778A22D_3102_4CE9_9654_FD7577B8896A_.wvu.Cols" localSheetId="10" hidden="1">Sheet2!$C:$L</definedName>
    <definedName name="Z_E778A22D_3102_4CE9_9654_FD7577B8896A_.wvu.PrintTitles" localSheetId="1" hidden="1">Abacus!$1:$1</definedName>
    <definedName name="Z_E778A22D_3102_4CE9_9654_FD7577B8896A_.wvu.PrintTitles" localSheetId="2" hidden="1">ARK!#REF!</definedName>
    <definedName name="Z_E778A22D_3102_4CE9_9654_FD7577B8896A_.wvu.PrintTitles" localSheetId="3" hidden="1">'Corporate Temps'!#REF!</definedName>
    <definedName name="Z_E778A22D_3102_4CE9_9654_FD7577B8896A_.wvu.PrintTitles" localSheetId="4" hidden="1">Dover!#REF!</definedName>
    <definedName name="Z_E778A22D_3102_4CE9_9654_FD7577B8896A_.wvu.PrintTitles" localSheetId="5" hidden="1">Focus!#REF!</definedName>
    <definedName name="Z_F622390C_2C7E_4FC9_A78E_5CC7B529E95E_.wvu.Cols" localSheetId="10" hidden="1">Sheet2!$C:$L</definedName>
  </definedNames>
  <calcPr calcId="171027"/>
  <customWorkbookViews>
    <customWorkbookView name="Norris, Timothy - Personal View" guid="{E778A22D-3102-4CE9-9654-FD7577B8896A}" mergeInterval="0" personalView="1" maximized="1" xWindow="-8" yWindow="-8" windowWidth="1296" windowHeight="1000" tabRatio="724" activeSheetId="2"/>
    <customWorkbookView name="Hall, Carl - Personal View" guid="{30437AB3-51B8-4B90-AB11-54BCFBF65F7D}" mergeInterval="0" personalView="1" maximized="1" xWindow="-8" yWindow="-8" windowWidth="1296" windowHeight="1000" tabRatio="724" activeSheetId="4"/>
    <customWorkbookView name="doasconf1320 - Personal View" guid="{F622390C-2C7E-4FC9-A78E-5CC7B529E95E}" mergeInterval="0" personalView="1" maximized="1" xWindow="-8" yWindow="-8" windowWidth="1040" windowHeight="744" tabRatio="724" activeSheetId="4"/>
    <customWorkbookView name="Conf 1302, DOAS - Personal View" guid="{8583E6D7-68CB-4256-A918-E82BF8F3DFAC}" mergeInterval="0" personalView="1" maximized="1" xWindow="-8" yWindow="-8" windowWidth="1296" windowHeight="1000" tabRatio="724" activeSheetId="1" showComments="commIndAndComment"/>
    <customWorkbookView name="Ingram, Clarence - Personal View" guid="{3208BDF8-ECF8-4492-B89E-CF65BCA1724C}" mergeInterval="0" personalView="1" maximized="1" xWindow="-9" yWindow="-9" windowWidth="1298" windowHeight="994" tabRatio="724" activeSheetId="3"/>
    <customWorkbookView name="Mitchell, Darryl - Personal View" guid="{09D21EDF-E813-4E6C-B62B-76D65A5EBDF9}" mergeInterval="0" personalView="1" maximized="1" xWindow="-8" yWindow="-8" windowWidth="1296" windowHeight="1000" tabRatio="724" activeSheetId="2"/>
  </customWorkbookViews>
</workbook>
</file>

<file path=xl/calcChain.xml><?xml version="1.0" encoding="utf-8"?>
<calcChain xmlns="http://schemas.openxmlformats.org/spreadsheetml/2006/main">
  <c r="F476" i="21" l="1"/>
  <c r="E476" i="21"/>
  <c r="F475" i="21"/>
  <c r="E475" i="21"/>
  <c r="F474" i="21"/>
  <c r="E474" i="21"/>
  <c r="F473" i="21"/>
  <c r="E473" i="21"/>
  <c r="F472" i="21"/>
  <c r="E472" i="21"/>
  <c r="F471" i="21"/>
  <c r="E471" i="21"/>
  <c r="F470" i="21"/>
  <c r="E470" i="21"/>
  <c r="F469" i="21"/>
  <c r="E469" i="21"/>
  <c r="F468" i="21"/>
  <c r="E468" i="21"/>
  <c r="F463" i="21"/>
  <c r="E463" i="21"/>
  <c r="F462" i="21"/>
  <c r="E462" i="21"/>
  <c r="F461" i="21"/>
  <c r="E461" i="21"/>
  <c r="F460" i="21"/>
  <c r="E460" i="21"/>
  <c r="F459" i="21"/>
  <c r="E459" i="21"/>
  <c r="F458" i="21"/>
  <c r="E458" i="21"/>
  <c r="F457" i="21"/>
  <c r="E457" i="21"/>
  <c r="F456" i="21"/>
  <c r="E456" i="21"/>
  <c r="F455" i="21"/>
  <c r="E455" i="21"/>
  <c r="F454" i="21"/>
  <c r="E454" i="21"/>
  <c r="F453" i="21"/>
  <c r="E453" i="21"/>
  <c r="F452" i="21"/>
  <c r="E452" i="21"/>
  <c r="F451" i="21"/>
  <c r="E451" i="21"/>
  <c r="F450" i="21"/>
  <c r="E450" i="21"/>
  <c r="F449" i="21"/>
  <c r="E449" i="21"/>
  <c r="F448" i="21"/>
  <c r="E448" i="21"/>
  <c r="F447" i="21"/>
  <c r="E447" i="21"/>
  <c r="F446" i="21"/>
  <c r="E446" i="21"/>
  <c r="F445" i="21"/>
  <c r="E445" i="21"/>
  <c r="F444" i="21"/>
  <c r="E444" i="21"/>
  <c r="F443" i="21"/>
  <c r="E443" i="21"/>
  <c r="F442" i="21"/>
  <c r="E442" i="21"/>
  <c r="F441" i="21"/>
  <c r="E441" i="21"/>
  <c r="F440" i="21"/>
  <c r="E440" i="21"/>
  <c r="F439" i="21"/>
  <c r="E439" i="21"/>
  <c r="F438" i="21"/>
  <c r="E438" i="21"/>
  <c r="F437" i="21"/>
  <c r="E437" i="21"/>
  <c r="F436" i="21"/>
  <c r="E436" i="21"/>
  <c r="F435" i="21"/>
  <c r="E435" i="21"/>
  <c r="F434" i="21"/>
  <c r="E434" i="21"/>
  <c r="F433" i="21"/>
  <c r="E433" i="21"/>
  <c r="F432" i="21"/>
  <c r="E432" i="21"/>
  <c r="F431" i="21"/>
  <c r="E431" i="21"/>
  <c r="F426" i="21"/>
  <c r="E426" i="21"/>
  <c r="F425" i="21"/>
  <c r="E425" i="21"/>
  <c r="F424" i="21"/>
  <c r="E424" i="21"/>
  <c r="F423" i="21"/>
  <c r="E423" i="21"/>
  <c r="F422" i="21"/>
  <c r="E422" i="21"/>
  <c r="F421" i="21"/>
  <c r="E421" i="21"/>
  <c r="F420" i="21"/>
  <c r="E420" i="21"/>
  <c r="F419" i="21"/>
  <c r="E419" i="21"/>
  <c r="F418" i="21"/>
  <c r="E418" i="21"/>
  <c r="F417" i="21"/>
  <c r="E417" i="21"/>
  <c r="F416" i="21"/>
  <c r="E416" i="21"/>
  <c r="F415" i="21"/>
  <c r="E415" i="21"/>
  <c r="F414" i="21"/>
  <c r="E414" i="21"/>
  <c r="F413" i="21"/>
  <c r="E413" i="21"/>
  <c r="F408" i="21"/>
  <c r="E408" i="21"/>
  <c r="F407" i="21"/>
  <c r="E407" i="21"/>
  <c r="F406" i="21"/>
  <c r="E406" i="21"/>
  <c r="F405" i="21"/>
  <c r="E405" i="21"/>
  <c r="F404" i="21"/>
  <c r="E404" i="21"/>
  <c r="F403" i="21"/>
  <c r="E403" i="21"/>
  <c r="F402" i="21"/>
  <c r="E402" i="21"/>
  <c r="F401" i="21"/>
  <c r="E401" i="21"/>
  <c r="F400" i="21"/>
  <c r="E400" i="21"/>
  <c r="F399" i="21"/>
  <c r="E399" i="21"/>
  <c r="F398" i="21"/>
  <c r="E398" i="21"/>
  <c r="F397" i="21"/>
  <c r="E397" i="21"/>
  <c r="F396" i="21"/>
  <c r="E396" i="21"/>
  <c r="A395" i="21"/>
  <c r="A396" i="21"/>
  <c r="F395" i="21"/>
  <c r="E395" i="21"/>
  <c r="F394" i="21"/>
  <c r="E394" i="21"/>
  <c r="F375" i="21"/>
  <c r="E375" i="21"/>
  <c r="F374" i="21"/>
  <c r="E374" i="21"/>
  <c r="F373" i="21"/>
  <c r="E373" i="21"/>
  <c r="F372" i="21"/>
  <c r="E372" i="21"/>
  <c r="F371" i="21"/>
  <c r="E371" i="21"/>
  <c r="F370" i="21"/>
  <c r="E370" i="21"/>
  <c r="F369" i="21"/>
  <c r="E369" i="21"/>
  <c r="F368" i="21"/>
  <c r="E368" i="21"/>
  <c r="F367" i="21"/>
  <c r="E367" i="21"/>
  <c r="F362" i="21"/>
  <c r="E362" i="21"/>
  <c r="F361" i="21"/>
  <c r="E361" i="21"/>
  <c r="F360" i="21"/>
  <c r="E360" i="21"/>
  <c r="F359" i="21"/>
  <c r="E359" i="21"/>
  <c r="F358" i="21"/>
  <c r="E358" i="21"/>
  <c r="F357" i="21"/>
  <c r="E357" i="21"/>
  <c r="F356" i="21"/>
  <c r="E356" i="21"/>
  <c r="F355" i="21"/>
  <c r="E355" i="21"/>
  <c r="F354" i="21"/>
  <c r="E354" i="21"/>
  <c r="F353" i="21"/>
  <c r="E353" i="21"/>
  <c r="F352" i="21"/>
  <c r="E352" i="21"/>
  <c r="F351" i="21"/>
  <c r="E351" i="21"/>
  <c r="F350" i="21"/>
  <c r="E350" i="21"/>
  <c r="F349" i="21"/>
  <c r="E349" i="21"/>
  <c r="F348" i="21"/>
  <c r="E348" i="21"/>
  <c r="F347" i="21"/>
  <c r="E347" i="21"/>
  <c r="F346" i="21"/>
  <c r="E346" i="21"/>
  <c r="F345" i="21"/>
  <c r="E345" i="21"/>
  <c r="F344" i="21"/>
  <c r="E344" i="21"/>
  <c r="F343" i="21"/>
  <c r="E343" i="21"/>
  <c r="F342" i="21"/>
  <c r="E342" i="21"/>
  <c r="F341" i="21"/>
  <c r="E341" i="21"/>
  <c r="F340" i="21"/>
  <c r="E340" i="21"/>
  <c r="F339" i="21"/>
  <c r="E339" i="21"/>
  <c r="F338" i="21"/>
  <c r="E338" i="21"/>
  <c r="F337" i="21"/>
  <c r="E337" i="21"/>
  <c r="F336" i="21"/>
  <c r="E336" i="21"/>
  <c r="F335" i="21"/>
  <c r="E335" i="21"/>
  <c r="F334" i="21"/>
  <c r="E334" i="21"/>
  <c r="F333" i="21"/>
  <c r="E333" i="21"/>
  <c r="F332" i="21"/>
  <c r="E332" i="21"/>
  <c r="F331" i="21"/>
  <c r="E331" i="21"/>
  <c r="F330" i="21"/>
  <c r="E330" i="21"/>
  <c r="F325" i="21"/>
  <c r="E325" i="21"/>
  <c r="F324" i="21"/>
  <c r="E324" i="21"/>
  <c r="F323" i="21"/>
  <c r="E323" i="21"/>
  <c r="F322" i="21"/>
  <c r="E322" i="21"/>
  <c r="F321" i="21"/>
  <c r="E321" i="21"/>
  <c r="F320" i="21"/>
  <c r="E320" i="21"/>
  <c r="F319" i="21"/>
  <c r="E319" i="21"/>
  <c r="F318" i="21"/>
  <c r="E318" i="21"/>
  <c r="F317" i="21"/>
  <c r="E317" i="21"/>
  <c r="F316" i="21"/>
  <c r="E316" i="21"/>
  <c r="F315" i="21"/>
  <c r="E315" i="21"/>
  <c r="F314" i="21"/>
  <c r="E314" i="21"/>
  <c r="F313" i="21"/>
  <c r="E313" i="21"/>
  <c r="F312" i="21"/>
  <c r="E312" i="21"/>
  <c r="F307" i="21"/>
  <c r="E307" i="21"/>
  <c r="F306" i="21"/>
  <c r="E306" i="21"/>
  <c r="F305" i="21"/>
  <c r="E305" i="21"/>
  <c r="F304" i="21"/>
  <c r="E304" i="21"/>
  <c r="F303" i="21"/>
  <c r="E303" i="21"/>
  <c r="F302" i="21"/>
  <c r="E302" i="21"/>
  <c r="F301" i="21"/>
  <c r="E301" i="21"/>
  <c r="F300" i="21"/>
  <c r="E300" i="21"/>
  <c r="F299" i="21"/>
  <c r="E299" i="21"/>
  <c r="F298" i="21"/>
  <c r="E298" i="21"/>
  <c r="F297" i="21"/>
  <c r="E297" i="21"/>
  <c r="F296" i="21"/>
  <c r="E296" i="21"/>
  <c r="F295" i="21"/>
  <c r="E295" i="21"/>
  <c r="A294" i="21"/>
  <c r="A295" i="21"/>
  <c r="F294" i="21"/>
  <c r="E294" i="21"/>
  <c r="F293" i="21"/>
  <c r="E293" i="21"/>
  <c r="F274" i="21"/>
  <c r="E274" i="21"/>
  <c r="F273" i="21"/>
  <c r="E273" i="21"/>
  <c r="F272" i="21"/>
  <c r="E272" i="21"/>
  <c r="F271" i="21"/>
  <c r="E271" i="21"/>
  <c r="F270" i="21"/>
  <c r="E270" i="21"/>
  <c r="F269" i="21"/>
  <c r="E269" i="21"/>
  <c r="F268" i="21"/>
  <c r="E268" i="21"/>
  <c r="F267" i="21"/>
  <c r="E267" i="21"/>
  <c r="F266" i="21"/>
  <c r="E266" i="21"/>
  <c r="F261" i="21"/>
  <c r="E261" i="21"/>
  <c r="F260" i="21"/>
  <c r="E260" i="21"/>
  <c r="F259" i="21"/>
  <c r="E259" i="21"/>
  <c r="F258" i="21"/>
  <c r="E258" i="21"/>
  <c r="F257" i="21"/>
  <c r="E257" i="21"/>
  <c r="F256" i="21"/>
  <c r="E256" i="21"/>
  <c r="F255" i="21"/>
  <c r="E255" i="21"/>
  <c r="F254" i="21"/>
  <c r="E254" i="21"/>
  <c r="F253" i="21"/>
  <c r="E253" i="21"/>
  <c r="F252" i="21"/>
  <c r="E252" i="21"/>
  <c r="F251" i="21"/>
  <c r="E251" i="21"/>
  <c r="F250" i="21"/>
  <c r="E250" i="21"/>
  <c r="F249" i="21"/>
  <c r="E249" i="21"/>
  <c r="F248" i="21"/>
  <c r="E248" i="21"/>
  <c r="F247" i="21"/>
  <c r="E247" i="21"/>
  <c r="F246" i="21"/>
  <c r="E246" i="21"/>
  <c r="F245" i="21"/>
  <c r="E245" i="21"/>
  <c r="F244" i="21"/>
  <c r="E244" i="21"/>
  <c r="F243" i="21"/>
  <c r="E243" i="21"/>
  <c r="F242" i="21"/>
  <c r="E242" i="21"/>
  <c r="F241" i="21"/>
  <c r="E241" i="21"/>
  <c r="F240" i="21"/>
  <c r="E240" i="21"/>
  <c r="F239" i="21"/>
  <c r="E239" i="21"/>
  <c r="F238" i="21"/>
  <c r="E238" i="21"/>
  <c r="F237" i="21"/>
  <c r="E237" i="21"/>
  <c r="F236" i="21"/>
  <c r="E236" i="21"/>
  <c r="F235" i="21"/>
  <c r="E235" i="21"/>
  <c r="F234" i="21"/>
  <c r="E234" i="21"/>
  <c r="F233" i="21"/>
  <c r="E233" i="21"/>
  <c r="F232" i="21"/>
  <c r="E232" i="21"/>
  <c r="F231" i="21"/>
  <c r="E231" i="21"/>
  <c r="F230" i="21"/>
  <c r="E230" i="21"/>
  <c r="F229" i="21"/>
  <c r="E229" i="21"/>
  <c r="F224" i="21"/>
  <c r="E224" i="21"/>
  <c r="F223" i="21"/>
  <c r="E223" i="21"/>
  <c r="F222" i="21"/>
  <c r="E222" i="21"/>
  <c r="F221" i="21"/>
  <c r="E221" i="21"/>
  <c r="F220" i="21"/>
  <c r="E220" i="21"/>
  <c r="F219" i="21"/>
  <c r="E219" i="21"/>
  <c r="F218" i="21"/>
  <c r="E218" i="21"/>
  <c r="F217" i="21"/>
  <c r="E217" i="21"/>
  <c r="F216" i="21"/>
  <c r="E216" i="21"/>
  <c r="F215" i="21"/>
  <c r="E215" i="21"/>
  <c r="F214" i="21"/>
  <c r="E214" i="21"/>
  <c r="F213" i="21"/>
  <c r="E213" i="21"/>
  <c r="F212" i="21"/>
  <c r="E212" i="21"/>
  <c r="F211" i="21"/>
  <c r="E211" i="21"/>
  <c r="F206" i="21"/>
  <c r="E206" i="21"/>
  <c r="F205" i="21"/>
  <c r="E205" i="21"/>
  <c r="F204" i="21"/>
  <c r="E204" i="21"/>
  <c r="F203" i="21"/>
  <c r="E203" i="21"/>
  <c r="F202" i="21"/>
  <c r="E202" i="21"/>
  <c r="F201" i="21"/>
  <c r="E201" i="21"/>
  <c r="F200" i="21"/>
  <c r="E200" i="21"/>
  <c r="F199" i="21"/>
  <c r="E199" i="21"/>
  <c r="F198" i="21"/>
  <c r="E198" i="21"/>
  <c r="F197" i="21"/>
  <c r="E197" i="21"/>
  <c r="F196" i="21"/>
  <c r="E196" i="21"/>
  <c r="F195" i="21"/>
  <c r="E195" i="21"/>
  <c r="F194" i="21"/>
  <c r="E194" i="21"/>
  <c r="A193" i="21"/>
  <c r="A194" i="21"/>
  <c r="F193" i="21"/>
  <c r="E193" i="21"/>
  <c r="F192" i="21"/>
  <c r="E192" i="21"/>
  <c r="F173" i="21"/>
  <c r="E173" i="21"/>
  <c r="F172" i="21"/>
  <c r="E172" i="21"/>
  <c r="F171" i="21"/>
  <c r="E171" i="21"/>
  <c r="F170" i="21"/>
  <c r="E170" i="21"/>
  <c r="F169" i="21"/>
  <c r="E169" i="21"/>
  <c r="F168" i="21"/>
  <c r="E168" i="21"/>
  <c r="F167" i="21"/>
  <c r="E167" i="21"/>
  <c r="F166" i="21"/>
  <c r="E166" i="21"/>
  <c r="F165" i="21"/>
  <c r="E165" i="21"/>
  <c r="F159" i="21"/>
  <c r="E159" i="21"/>
  <c r="F158" i="21"/>
  <c r="E158" i="21"/>
  <c r="F157" i="21"/>
  <c r="E157" i="21"/>
  <c r="F156" i="21"/>
  <c r="E156" i="21"/>
  <c r="F155" i="21"/>
  <c r="E155" i="21"/>
  <c r="F154" i="21"/>
  <c r="E154" i="21"/>
  <c r="F153" i="21"/>
  <c r="E153" i="21"/>
  <c r="F152" i="21"/>
  <c r="E152" i="21"/>
  <c r="F151" i="21"/>
  <c r="E151" i="21"/>
  <c r="F150" i="21"/>
  <c r="E150" i="21"/>
  <c r="F149" i="21"/>
  <c r="E149" i="21"/>
  <c r="F148" i="21"/>
  <c r="E148" i="21"/>
  <c r="F147" i="21"/>
  <c r="E147" i="21"/>
  <c r="F146" i="21"/>
  <c r="E146" i="21"/>
  <c r="F145" i="21"/>
  <c r="E145" i="21"/>
  <c r="F144" i="21"/>
  <c r="E144" i="21"/>
  <c r="F143" i="21"/>
  <c r="E143" i="21"/>
  <c r="F142" i="21"/>
  <c r="E142" i="21"/>
  <c r="F141" i="21"/>
  <c r="E141" i="21"/>
  <c r="F140" i="21"/>
  <c r="E140" i="21"/>
  <c r="F139" i="21"/>
  <c r="E139" i="21"/>
  <c r="F138" i="21"/>
  <c r="E138" i="21"/>
  <c r="F137" i="21"/>
  <c r="E137" i="21"/>
  <c r="F136" i="21"/>
  <c r="E136" i="21"/>
  <c r="F135" i="21"/>
  <c r="E135" i="21"/>
  <c r="F134" i="21"/>
  <c r="E134" i="21"/>
  <c r="F133" i="21"/>
  <c r="E133" i="21"/>
  <c r="F132" i="21"/>
  <c r="E132" i="21"/>
  <c r="F131" i="21"/>
  <c r="E131" i="21"/>
  <c r="F130" i="21"/>
  <c r="E130" i="21"/>
  <c r="F129" i="21"/>
  <c r="E129" i="21"/>
  <c r="F128" i="21"/>
  <c r="E128" i="21"/>
  <c r="F127" i="21"/>
  <c r="E127" i="21"/>
  <c r="F121" i="21"/>
  <c r="E121" i="21"/>
  <c r="F120" i="21"/>
  <c r="E120" i="21"/>
  <c r="F119" i="21"/>
  <c r="E119" i="21"/>
  <c r="F118" i="21"/>
  <c r="E118" i="21"/>
  <c r="F117" i="21"/>
  <c r="E117" i="21"/>
  <c r="F116" i="21"/>
  <c r="E116" i="21"/>
  <c r="F115" i="21"/>
  <c r="E115" i="21"/>
  <c r="F114" i="21"/>
  <c r="E114" i="21"/>
  <c r="F113" i="21"/>
  <c r="E113" i="21"/>
  <c r="F112" i="21"/>
  <c r="E112" i="21"/>
  <c r="F111" i="21"/>
  <c r="E111" i="21"/>
  <c r="F110" i="21"/>
  <c r="E110" i="21"/>
  <c r="F109" i="21"/>
  <c r="E109" i="21"/>
  <c r="F108" i="21"/>
  <c r="E108" i="21"/>
  <c r="F87" i="21"/>
  <c r="E87" i="21"/>
  <c r="F86" i="21"/>
  <c r="E86" i="21"/>
  <c r="F85" i="21"/>
  <c r="E85" i="21"/>
  <c r="F84" i="21"/>
  <c r="E84" i="21"/>
  <c r="F83" i="21"/>
  <c r="E83" i="21"/>
  <c r="F82" i="21"/>
  <c r="E82" i="21"/>
  <c r="F81" i="21"/>
  <c r="E81" i="21"/>
  <c r="F80" i="21"/>
  <c r="E80" i="21"/>
  <c r="F79" i="21"/>
  <c r="E79" i="21"/>
  <c r="F74" i="21"/>
  <c r="E74" i="21"/>
  <c r="F73" i="21"/>
  <c r="E73" i="21"/>
  <c r="F72" i="21"/>
  <c r="E72" i="21"/>
  <c r="F71" i="21"/>
  <c r="E71" i="21"/>
  <c r="F70" i="21"/>
  <c r="E70" i="21"/>
  <c r="F69" i="21"/>
  <c r="E69" i="21"/>
  <c r="F68" i="21"/>
  <c r="E68" i="21"/>
  <c r="F67" i="21"/>
  <c r="E67" i="21"/>
  <c r="F66" i="21"/>
  <c r="E66" i="21"/>
  <c r="F65" i="21"/>
  <c r="E65" i="21"/>
  <c r="F64" i="21"/>
  <c r="E64" i="21"/>
  <c r="F63" i="21"/>
  <c r="E63" i="21"/>
  <c r="F62" i="21"/>
  <c r="E62" i="21"/>
  <c r="F61" i="21"/>
  <c r="E61" i="21"/>
  <c r="F60" i="21"/>
  <c r="E60" i="21"/>
  <c r="F59" i="21"/>
  <c r="E59" i="21"/>
  <c r="F58" i="21"/>
  <c r="E58" i="21"/>
  <c r="F57" i="21"/>
  <c r="E57" i="21"/>
  <c r="F56" i="21"/>
  <c r="E56" i="21"/>
  <c r="F55" i="21"/>
  <c r="E55" i="21"/>
  <c r="F54" i="21"/>
  <c r="E54" i="21"/>
  <c r="F53" i="21"/>
  <c r="E53" i="21"/>
  <c r="F52" i="21"/>
  <c r="E52" i="21"/>
  <c r="F51" i="21"/>
  <c r="E51" i="21"/>
  <c r="F50" i="21"/>
  <c r="E50" i="21"/>
  <c r="F49" i="21"/>
  <c r="E49" i="21"/>
  <c r="F48" i="21"/>
  <c r="E48" i="21"/>
  <c r="F47" i="21"/>
  <c r="E47" i="21"/>
  <c r="F46" i="21"/>
  <c r="E46" i="21"/>
  <c r="F45" i="21"/>
  <c r="E45" i="21"/>
  <c r="F44" i="21"/>
  <c r="E44" i="21"/>
  <c r="F43" i="21"/>
  <c r="E43" i="21"/>
  <c r="F42" i="21"/>
  <c r="E42" i="21"/>
  <c r="F37" i="21"/>
  <c r="E37" i="21"/>
  <c r="F36" i="21"/>
  <c r="E36" i="21"/>
  <c r="F35" i="21"/>
  <c r="E35" i="21"/>
  <c r="F34" i="21"/>
  <c r="E34" i="21"/>
  <c r="F33" i="21"/>
  <c r="E33" i="21"/>
  <c r="F32" i="21"/>
  <c r="E32" i="21"/>
  <c r="F31" i="21"/>
  <c r="E31" i="21"/>
  <c r="F30" i="21"/>
  <c r="E30" i="21"/>
  <c r="F29" i="21"/>
  <c r="E29" i="21"/>
  <c r="F28" i="21"/>
  <c r="E28" i="21"/>
  <c r="F27" i="21"/>
  <c r="E27" i="21"/>
  <c r="F26" i="21"/>
  <c r="E26" i="21"/>
  <c r="F25" i="21"/>
  <c r="E25" i="21"/>
  <c r="F24" i="21"/>
  <c r="E24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F7" i="21"/>
  <c r="E7" i="21"/>
  <c r="A6" i="21"/>
  <c r="A7" i="21"/>
  <c r="F6" i="21"/>
  <c r="E6" i="21"/>
  <c r="F5" i="21"/>
  <c r="E5" i="21"/>
  <c r="A6" i="2"/>
  <c r="A7" i="2"/>
  <c r="E472" i="19"/>
  <c r="F472" i="19"/>
  <c r="E473" i="19"/>
  <c r="F473" i="19"/>
  <c r="E474" i="19"/>
  <c r="F474" i="19"/>
  <c r="E475" i="19"/>
  <c r="F475" i="19"/>
  <c r="E476" i="19"/>
  <c r="F476" i="19"/>
  <c r="E477" i="19"/>
  <c r="F477" i="19"/>
  <c r="E478" i="19"/>
  <c r="F478" i="19"/>
  <c r="E479" i="19"/>
  <c r="F479" i="19"/>
  <c r="F471" i="19"/>
  <c r="E471" i="19"/>
  <c r="E435" i="19"/>
  <c r="F435" i="19"/>
  <c r="E436" i="19"/>
  <c r="F436" i="19"/>
  <c r="E437" i="19"/>
  <c r="F437" i="19"/>
  <c r="E438" i="19"/>
  <c r="F438" i="19"/>
  <c r="E439" i="19"/>
  <c r="F439" i="19"/>
  <c r="E440" i="19"/>
  <c r="F440" i="19"/>
  <c r="E441" i="19"/>
  <c r="F441" i="19"/>
  <c r="E442" i="19"/>
  <c r="F442" i="19"/>
  <c r="E443" i="19"/>
  <c r="F443" i="19"/>
  <c r="E444" i="19"/>
  <c r="F444" i="19"/>
  <c r="E445" i="19"/>
  <c r="F445" i="19"/>
  <c r="E446" i="19"/>
  <c r="F446" i="19"/>
  <c r="E447" i="19"/>
  <c r="F447" i="19"/>
  <c r="E448" i="19"/>
  <c r="F448" i="19"/>
  <c r="E449" i="19"/>
  <c r="F449" i="19"/>
  <c r="E450" i="19"/>
  <c r="F450" i="19"/>
  <c r="E451" i="19"/>
  <c r="F451" i="19"/>
  <c r="E452" i="19"/>
  <c r="F452" i="19"/>
  <c r="E453" i="19"/>
  <c r="F453" i="19"/>
  <c r="E454" i="19"/>
  <c r="F454" i="19"/>
  <c r="E455" i="19"/>
  <c r="F455" i="19"/>
  <c r="E456" i="19"/>
  <c r="F456" i="19"/>
  <c r="E457" i="19"/>
  <c r="F457" i="19"/>
  <c r="E458" i="19"/>
  <c r="F458" i="19"/>
  <c r="E459" i="19"/>
  <c r="F459" i="19"/>
  <c r="E460" i="19"/>
  <c r="F460" i="19"/>
  <c r="E461" i="19"/>
  <c r="F461" i="19"/>
  <c r="E462" i="19"/>
  <c r="F462" i="19"/>
  <c r="E463" i="19"/>
  <c r="F463" i="19"/>
  <c r="E464" i="19"/>
  <c r="F464" i="19"/>
  <c r="E465" i="19"/>
  <c r="F465" i="19"/>
  <c r="E466" i="19"/>
  <c r="F466" i="19"/>
  <c r="F434" i="19"/>
  <c r="E434" i="19"/>
  <c r="E417" i="19"/>
  <c r="F417" i="19"/>
  <c r="E418" i="19"/>
  <c r="F418" i="19"/>
  <c r="E419" i="19"/>
  <c r="F419" i="19"/>
  <c r="E420" i="19"/>
  <c r="F420" i="19"/>
  <c r="E421" i="19"/>
  <c r="F421" i="19"/>
  <c r="E422" i="19"/>
  <c r="F422" i="19"/>
  <c r="E423" i="19"/>
  <c r="F423" i="19"/>
  <c r="E424" i="19"/>
  <c r="F424" i="19"/>
  <c r="E425" i="19"/>
  <c r="F425" i="19"/>
  <c r="E426" i="19"/>
  <c r="F426" i="19"/>
  <c r="E427" i="19"/>
  <c r="F427" i="19"/>
  <c r="E428" i="19"/>
  <c r="F428" i="19"/>
  <c r="E429" i="19"/>
  <c r="F429" i="19"/>
  <c r="F416" i="19"/>
  <c r="E416" i="19"/>
  <c r="E398" i="19"/>
  <c r="F398" i="19"/>
  <c r="E399" i="19"/>
  <c r="F399" i="19"/>
  <c r="E400" i="19"/>
  <c r="F400" i="19"/>
  <c r="E401" i="19"/>
  <c r="F401" i="19"/>
  <c r="E402" i="19"/>
  <c r="F402" i="19"/>
  <c r="E403" i="19"/>
  <c r="F403" i="19"/>
  <c r="E404" i="19"/>
  <c r="F404" i="19"/>
  <c r="E405" i="19"/>
  <c r="F405" i="19"/>
  <c r="E406" i="19"/>
  <c r="F406" i="19"/>
  <c r="E407" i="19"/>
  <c r="F407" i="19"/>
  <c r="E408" i="19"/>
  <c r="F408" i="19"/>
  <c r="E409" i="19"/>
  <c r="F409" i="19"/>
  <c r="E410" i="19"/>
  <c r="F410" i="19"/>
  <c r="E411" i="19"/>
  <c r="F411" i="19"/>
  <c r="F397" i="19"/>
  <c r="E397" i="19"/>
  <c r="E370" i="19"/>
  <c r="F370" i="19"/>
  <c r="E371" i="19"/>
  <c r="F371" i="19"/>
  <c r="E372" i="19"/>
  <c r="F372" i="19"/>
  <c r="E373" i="19"/>
  <c r="F373" i="19"/>
  <c r="E374" i="19"/>
  <c r="F374" i="19"/>
  <c r="E375" i="19"/>
  <c r="F375" i="19"/>
  <c r="E376" i="19"/>
  <c r="F376" i="19"/>
  <c r="E377" i="19"/>
  <c r="F377" i="19"/>
  <c r="F369" i="19"/>
  <c r="E369" i="19"/>
  <c r="E332" i="19"/>
  <c r="F332" i="19"/>
  <c r="E333" i="19"/>
  <c r="F333" i="19"/>
  <c r="E334" i="19"/>
  <c r="F334" i="19"/>
  <c r="E335" i="19"/>
  <c r="F335" i="19"/>
  <c r="E336" i="19"/>
  <c r="F336" i="19"/>
  <c r="E337" i="19"/>
  <c r="F337" i="19"/>
  <c r="E338" i="19"/>
  <c r="F338" i="19"/>
  <c r="E339" i="19"/>
  <c r="F339" i="19"/>
  <c r="E340" i="19"/>
  <c r="F340" i="19"/>
  <c r="E341" i="19"/>
  <c r="F341" i="19"/>
  <c r="E342" i="19"/>
  <c r="F342" i="19"/>
  <c r="E343" i="19"/>
  <c r="F343" i="19"/>
  <c r="E344" i="19"/>
  <c r="F344" i="19"/>
  <c r="E345" i="19"/>
  <c r="F345" i="19"/>
  <c r="E346" i="19"/>
  <c r="F346" i="19"/>
  <c r="E347" i="19"/>
  <c r="F347" i="19"/>
  <c r="E348" i="19"/>
  <c r="F348" i="19"/>
  <c r="E349" i="19"/>
  <c r="F349" i="19"/>
  <c r="E350" i="19"/>
  <c r="F350" i="19"/>
  <c r="E351" i="19"/>
  <c r="F351" i="19"/>
  <c r="E352" i="19"/>
  <c r="F352" i="19"/>
  <c r="E353" i="19"/>
  <c r="F353" i="19"/>
  <c r="E354" i="19"/>
  <c r="F354" i="19"/>
  <c r="E355" i="19"/>
  <c r="F355" i="19"/>
  <c r="E356" i="19"/>
  <c r="F356" i="19"/>
  <c r="E357" i="19"/>
  <c r="F357" i="19"/>
  <c r="E358" i="19"/>
  <c r="F358" i="19"/>
  <c r="E359" i="19"/>
  <c r="F359" i="19"/>
  <c r="E360" i="19"/>
  <c r="F360" i="19"/>
  <c r="E361" i="19"/>
  <c r="F361" i="19"/>
  <c r="E362" i="19"/>
  <c r="F362" i="19"/>
  <c r="E363" i="19"/>
  <c r="F363" i="19"/>
  <c r="F331" i="19"/>
  <c r="E331" i="19"/>
  <c r="E313" i="19"/>
  <c r="F313" i="19"/>
  <c r="E314" i="19"/>
  <c r="F314" i="19"/>
  <c r="E315" i="19"/>
  <c r="F315" i="19"/>
  <c r="E316" i="19"/>
  <c r="F316" i="19"/>
  <c r="E317" i="19"/>
  <c r="F317" i="19"/>
  <c r="E318" i="19"/>
  <c r="F318" i="19"/>
  <c r="E319" i="19"/>
  <c r="F319" i="19"/>
  <c r="E320" i="19"/>
  <c r="F320" i="19"/>
  <c r="E321" i="19"/>
  <c r="F321" i="19"/>
  <c r="E322" i="19"/>
  <c r="F322" i="19"/>
  <c r="E323" i="19"/>
  <c r="F323" i="19"/>
  <c r="E324" i="19"/>
  <c r="F324" i="19"/>
  <c r="E325" i="19"/>
  <c r="F325" i="19"/>
  <c r="F312" i="19"/>
  <c r="E312" i="19"/>
  <c r="E294" i="19"/>
  <c r="F294" i="19"/>
  <c r="E295" i="19"/>
  <c r="F295" i="19"/>
  <c r="E296" i="19"/>
  <c r="F296" i="19"/>
  <c r="E297" i="19"/>
  <c r="F297" i="19"/>
  <c r="E298" i="19"/>
  <c r="F298" i="19"/>
  <c r="E299" i="19"/>
  <c r="F299" i="19"/>
  <c r="E300" i="19"/>
  <c r="F300" i="19"/>
  <c r="E301" i="19"/>
  <c r="F301" i="19"/>
  <c r="E302" i="19"/>
  <c r="F302" i="19"/>
  <c r="E303" i="19"/>
  <c r="F303" i="19"/>
  <c r="E304" i="19"/>
  <c r="F304" i="19"/>
  <c r="E305" i="19"/>
  <c r="F305" i="19"/>
  <c r="E306" i="19"/>
  <c r="F306" i="19"/>
  <c r="E307" i="19"/>
  <c r="F307" i="19"/>
  <c r="F293" i="19"/>
  <c r="E293" i="19"/>
  <c r="E267" i="19"/>
  <c r="F267" i="19"/>
  <c r="E268" i="19"/>
  <c r="F268" i="19"/>
  <c r="E269" i="19"/>
  <c r="F269" i="19"/>
  <c r="E270" i="19"/>
  <c r="F270" i="19"/>
  <c r="E271" i="19"/>
  <c r="F271" i="19"/>
  <c r="E272" i="19"/>
  <c r="F272" i="19"/>
  <c r="E273" i="19"/>
  <c r="F273" i="19"/>
  <c r="E274" i="19"/>
  <c r="F274" i="19"/>
  <c r="F266" i="19"/>
  <c r="E266" i="19"/>
  <c r="E230" i="19"/>
  <c r="F230" i="19"/>
  <c r="E231" i="19"/>
  <c r="F231" i="19"/>
  <c r="E232" i="19"/>
  <c r="F232" i="19"/>
  <c r="E233" i="19"/>
  <c r="F233" i="19"/>
  <c r="E234" i="19"/>
  <c r="F234" i="19"/>
  <c r="E235" i="19"/>
  <c r="F235" i="19"/>
  <c r="E236" i="19"/>
  <c r="F236" i="19"/>
  <c r="E237" i="19"/>
  <c r="F237" i="19"/>
  <c r="E238" i="19"/>
  <c r="F238" i="19"/>
  <c r="E239" i="19"/>
  <c r="F239" i="19"/>
  <c r="E240" i="19"/>
  <c r="F240" i="19"/>
  <c r="E241" i="19"/>
  <c r="F241" i="19"/>
  <c r="E242" i="19"/>
  <c r="F242" i="19"/>
  <c r="E243" i="19"/>
  <c r="F243" i="19"/>
  <c r="E244" i="19"/>
  <c r="F244" i="19"/>
  <c r="E245" i="19"/>
  <c r="F245" i="19"/>
  <c r="E246" i="19"/>
  <c r="F246" i="19"/>
  <c r="E247" i="19"/>
  <c r="F247" i="19"/>
  <c r="E248" i="19"/>
  <c r="F248" i="19"/>
  <c r="E249" i="19"/>
  <c r="F249" i="19"/>
  <c r="E250" i="19"/>
  <c r="F250" i="19"/>
  <c r="E251" i="19"/>
  <c r="F251" i="19"/>
  <c r="E252" i="19"/>
  <c r="F252" i="19"/>
  <c r="E253" i="19"/>
  <c r="F253" i="19"/>
  <c r="E254" i="19"/>
  <c r="F254" i="19"/>
  <c r="E255" i="19"/>
  <c r="F255" i="19"/>
  <c r="E256" i="19"/>
  <c r="F256" i="19"/>
  <c r="E257" i="19"/>
  <c r="F257" i="19"/>
  <c r="E258" i="19"/>
  <c r="F258" i="19"/>
  <c r="E259" i="19"/>
  <c r="F259" i="19"/>
  <c r="E260" i="19"/>
  <c r="F260" i="19"/>
  <c r="E261" i="19"/>
  <c r="F261" i="19"/>
  <c r="F229" i="19"/>
  <c r="E229" i="19"/>
  <c r="E212" i="19"/>
  <c r="F212" i="19"/>
  <c r="E213" i="19"/>
  <c r="F213" i="19"/>
  <c r="E214" i="19"/>
  <c r="F214" i="19"/>
  <c r="E215" i="19"/>
  <c r="F215" i="19"/>
  <c r="E216" i="19"/>
  <c r="F216" i="19"/>
  <c r="E217" i="19"/>
  <c r="F217" i="19"/>
  <c r="E218" i="19"/>
  <c r="F218" i="19"/>
  <c r="E219" i="19"/>
  <c r="F219" i="19"/>
  <c r="E220" i="19"/>
  <c r="F220" i="19"/>
  <c r="E221" i="19"/>
  <c r="F221" i="19"/>
  <c r="E222" i="19"/>
  <c r="F222" i="19"/>
  <c r="E223" i="19"/>
  <c r="F223" i="19"/>
  <c r="E224" i="19"/>
  <c r="F224" i="19"/>
  <c r="E211" i="19"/>
  <c r="F211" i="19"/>
  <c r="E193" i="19"/>
  <c r="F193" i="19"/>
  <c r="E194" i="19"/>
  <c r="F194" i="19"/>
  <c r="E195" i="19"/>
  <c r="F195" i="19"/>
  <c r="E196" i="19"/>
  <c r="F196" i="19"/>
  <c r="E197" i="19"/>
  <c r="F197" i="19"/>
  <c r="E198" i="19"/>
  <c r="F198" i="19"/>
  <c r="E199" i="19"/>
  <c r="F199" i="19"/>
  <c r="E200" i="19"/>
  <c r="F200" i="19"/>
  <c r="E201" i="19"/>
  <c r="F201" i="19"/>
  <c r="E202" i="19"/>
  <c r="F202" i="19"/>
  <c r="E203" i="19"/>
  <c r="F203" i="19"/>
  <c r="E204" i="19"/>
  <c r="F204" i="19"/>
  <c r="E205" i="19"/>
  <c r="F205" i="19"/>
  <c r="E206" i="19"/>
  <c r="F206" i="19"/>
  <c r="F192" i="19"/>
  <c r="E192" i="19"/>
  <c r="E166" i="19"/>
  <c r="F166" i="19"/>
  <c r="E167" i="19"/>
  <c r="F167" i="19"/>
  <c r="E168" i="19"/>
  <c r="F168" i="19"/>
  <c r="E169" i="19"/>
  <c r="F169" i="19"/>
  <c r="E170" i="19"/>
  <c r="F170" i="19"/>
  <c r="E171" i="19"/>
  <c r="F171" i="19"/>
  <c r="E172" i="19"/>
  <c r="F172" i="19"/>
  <c r="E173" i="19"/>
  <c r="F173" i="19"/>
  <c r="F165" i="19"/>
  <c r="E165" i="19"/>
  <c r="E129" i="19"/>
  <c r="F129" i="19"/>
  <c r="E130" i="19"/>
  <c r="F130" i="19"/>
  <c r="E131" i="19"/>
  <c r="F131" i="19"/>
  <c r="E132" i="19"/>
  <c r="F132" i="19"/>
  <c r="E133" i="19"/>
  <c r="F133" i="19"/>
  <c r="E134" i="19"/>
  <c r="F134" i="19"/>
  <c r="E135" i="19"/>
  <c r="F135" i="19"/>
  <c r="E136" i="19"/>
  <c r="F136" i="19"/>
  <c r="E137" i="19"/>
  <c r="F137" i="19"/>
  <c r="E138" i="19"/>
  <c r="F138" i="19"/>
  <c r="E139" i="19"/>
  <c r="F139" i="19"/>
  <c r="E140" i="19"/>
  <c r="F140" i="19"/>
  <c r="E141" i="19"/>
  <c r="F141" i="19"/>
  <c r="E142" i="19"/>
  <c r="F142" i="19"/>
  <c r="E143" i="19"/>
  <c r="F143" i="19"/>
  <c r="E144" i="19"/>
  <c r="F144" i="19"/>
  <c r="E145" i="19"/>
  <c r="F145" i="19"/>
  <c r="E146" i="19"/>
  <c r="F146" i="19"/>
  <c r="E147" i="19"/>
  <c r="F147" i="19"/>
  <c r="E148" i="19"/>
  <c r="F148" i="19"/>
  <c r="E149" i="19"/>
  <c r="F149" i="19"/>
  <c r="E150" i="19"/>
  <c r="F150" i="19"/>
  <c r="E151" i="19"/>
  <c r="F151" i="19"/>
  <c r="E152" i="19"/>
  <c r="F152" i="19"/>
  <c r="E153" i="19"/>
  <c r="F153" i="19"/>
  <c r="E154" i="19"/>
  <c r="F154" i="19"/>
  <c r="E155" i="19"/>
  <c r="F155" i="19"/>
  <c r="E156" i="19"/>
  <c r="F156" i="19"/>
  <c r="E157" i="19"/>
  <c r="F157" i="19"/>
  <c r="E158" i="19"/>
  <c r="F158" i="19"/>
  <c r="E159" i="19"/>
  <c r="F159" i="19"/>
  <c r="E160" i="19"/>
  <c r="F160" i="19"/>
  <c r="F128" i="19"/>
  <c r="E128" i="19"/>
  <c r="E111" i="19"/>
  <c r="F111" i="19"/>
  <c r="E112" i="19"/>
  <c r="F112" i="19"/>
  <c r="E113" i="19"/>
  <c r="F113" i="19"/>
  <c r="E114" i="19"/>
  <c r="F114" i="19"/>
  <c r="E115" i="19"/>
  <c r="F115" i="19"/>
  <c r="E116" i="19"/>
  <c r="F116" i="19"/>
  <c r="E117" i="19"/>
  <c r="F117" i="19"/>
  <c r="E118" i="19"/>
  <c r="F118" i="19"/>
  <c r="E119" i="19"/>
  <c r="F119" i="19"/>
  <c r="E120" i="19"/>
  <c r="F120" i="19"/>
  <c r="E121" i="19"/>
  <c r="F121" i="19"/>
  <c r="E122" i="19"/>
  <c r="F122" i="19"/>
  <c r="E123" i="19"/>
  <c r="F123" i="19"/>
  <c r="F110" i="19"/>
  <c r="E110" i="19"/>
  <c r="E92" i="19"/>
  <c r="F92" i="19"/>
  <c r="E93" i="19"/>
  <c r="F93" i="19"/>
  <c r="E94" i="19"/>
  <c r="F94" i="19"/>
  <c r="E95" i="19"/>
  <c r="F95" i="19"/>
  <c r="E96" i="19"/>
  <c r="F96" i="19"/>
  <c r="E97" i="19"/>
  <c r="F97" i="19"/>
  <c r="E98" i="19"/>
  <c r="F98" i="19"/>
  <c r="E99" i="19"/>
  <c r="F99" i="19"/>
  <c r="E100" i="19"/>
  <c r="F100" i="19"/>
  <c r="E101" i="19"/>
  <c r="F101" i="19"/>
  <c r="E102" i="19"/>
  <c r="F102" i="19"/>
  <c r="E103" i="19"/>
  <c r="F103" i="19"/>
  <c r="E104" i="19"/>
  <c r="F104" i="19"/>
  <c r="E105" i="19"/>
  <c r="F105" i="19"/>
  <c r="F91" i="19"/>
  <c r="E91" i="19"/>
  <c r="E65" i="19"/>
  <c r="F65" i="19"/>
  <c r="E66" i="19"/>
  <c r="F66" i="19"/>
  <c r="E67" i="19"/>
  <c r="F67" i="19"/>
  <c r="E68" i="19"/>
  <c r="F68" i="19"/>
  <c r="E69" i="19"/>
  <c r="F69" i="19"/>
  <c r="E70" i="19"/>
  <c r="F70" i="19"/>
  <c r="E71" i="19"/>
  <c r="F71" i="19"/>
  <c r="E72" i="19"/>
  <c r="F72" i="19"/>
  <c r="F64" i="19"/>
  <c r="E64" i="19"/>
  <c r="E27" i="19"/>
  <c r="F27" i="19"/>
  <c r="E28" i="19"/>
  <c r="F28" i="19"/>
  <c r="E29" i="19"/>
  <c r="F29" i="19"/>
  <c r="E30" i="19"/>
  <c r="F30" i="19"/>
  <c r="E31" i="19"/>
  <c r="F31" i="19"/>
  <c r="E32" i="19"/>
  <c r="F32" i="19"/>
  <c r="E33" i="19"/>
  <c r="F33" i="19"/>
  <c r="E34" i="19"/>
  <c r="F34" i="19"/>
  <c r="E35" i="19"/>
  <c r="F35" i="19"/>
  <c r="E36" i="19"/>
  <c r="F36" i="19"/>
  <c r="E37" i="19"/>
  <c r="F37" i="19"/>
  <c r="E38" i="19"/>
  <c r="F38" i="19"/>
  <c r="E39" i="19"/>
  <c r="F39" i="19"/>
  <c r="E40" i="19"/>
  <c r="F40" i="19"/>
  <c r="E41" i="19"/>
  <c r="F41" i="19"/>
  <c r="E42" i="19"/>
  <c r="F42" i="19"/>
  <c r="E43" i="19"/>
  <c r="F43" i="19"/>
  <c r="E44" i="19"/>
  <c r="F44" i="19"/>
  <c r="E45" i="19"/>
  <c r="F45" i="19"/>
  <c r="E46" i="19"/>
  <c r="F46" i="19"/>
  <c r="E47" i="19"/>
  <c r="F47" i="19"/>
  <c r="E48" i="19"/>
  <c r="F48" i="19"/>
  <c r="E49" i="19"/>
  <c r="F49" i="19"/>
  <c r="E50" i="19"/>
  <c r="F50" i="19"/>
  <c r="E51" i="19"/>
  <c r="F51" i="19"/>
  <c r="E52" i="19"/>
  <c r="F52" i="19"/>
  <c r="E53" i="19"/>
  <c r="F53" i="19"/>
  <c r="E54" i="19"/>
  <c r="F54" i="19"/>
  <c r="E55" i="19"/>
  <c r="F55" i="19"/>
  <c r="E56" i="19"/>
  <c r="F56" i="19"/>
  <c r="E57" i="19"/>
  <c r="F57" i="19"/>
  <c r="E58" i="19"/>
  <c r="F58" i="19"/>
  <c r="F26" i="19"/>
  <c r="E26" i="19"/>
  <c r="E6" i="19"/>
  <c r="F6" i="19"/>
  <c r="E7" i="19"/>
  <c r="F7" i="19"/>
  <c r="E8" i="19"/>
  <c r="F8" i="19"/>
  <c r="E9" i="19"/>
  <c r="F9" i="19"/>
  <c r="E10" i="19"/>
  <c r="F10" i="19"/>
  <c r="E11" i="19"/>
  <c r="F11" i="19"/>
  <c r="E12" i="19"/>
  <c r="F12" i="19"/>
  <c r="E13" i="19"/>
  <c r="F13" i="19"/>
  <c r="E14" i="19"/>
  <c r="F14" i="19"/>
  <c r="E15" i="19"/>
  <c r="F15" i="19"/>
  <c r="E16" i="19"/>
  <c r="F16" i="19"/>
  <c r="E17" i="19"/>
  <c r="F17" i="19"/>
  <c r="E18" i="19"/>
  <c r="F18" i="19"/>
  <c r="E19" i="19"/>
  <c r="F19" i="19"/>
  <c r="F5" i="19"/>
  <c r="E5" i="19"/>
  <c r="A398" i="19"/>
  <c r="A399" i="19"/>
  <c r="A294" i="19"/>
  <c r="A295" i="19"/>
  <c r="A193" i="19"/>
  <c r="A194" i="19"/>
  <c r="A92" i="19"/>
  <c r="A93" i="19"/>
  <c r="A6" i="19"/>
  <c r="A7" i="19"/>
  <c r="E484" i="18"/>
  <c r="F484" i="18"/>
  <c r="E485" i="18"/>
  <c r="F485" i="18"/>
  <c r="E486" i="18"/>
  <c r="F486" i="18"/>
  <c r="E487" i="18"/>
  <c r="F487" i="18"/>
  <c r="E488" i="18"/>
  <c r="F488" i="18"/>
  <c r="E489" i="18"/>
  <c r="F489" i="18"/>
  <c r="E490" i="18"/>
  <c r="F490" i="18"/>
  <c r="E491" i="18"/>
  <c r="F491" i="18"/>
  <c r="F483" i="18"/>
  <c r="E483" i="18"/>
  <c r="E447" i="18"/>
  <c r="F447" i="18"/>
  <c r="E448" i="18"/>
  <c r="F448" i="18"/>
  <c r="E449" i="18"/>
  <c r="F449" i="18"/>
  <c r="E450" i="18"/>
  <c r="F450" i="18"/>
  <c r="E451" i="18"/>
  <c r="F451" i="18"/>
  <c r="E452" i="18"/>
  <c r="F452" i="18"/>
  <c r="E453" i="18"/>
  <c r="F453" i="18"/>
  <c r="E454" i="18"/>
  <c r="F454" i="18"/>
  <c r="E455" i="18"/>
  <c r="F455" i="18"/>
  <c r="E456" i="18"/>
  <c r="F456" i="18"/>
  <c r="E457" i="18"/>
  <c r="F457" i="18"/>
  <c r="E458" i="18"/>
  <c r="F458" i="18"/>
  <c r="E459" i="18"/>
  <c r="F459" i="18"/>
  <c r="E460" i="18"/>
  <c r="F460" i="18"/>
  <c r="E461" i="18"/>
  <c r="F461" i="18"/>
  <c r="E462" i="18"/>
  <c r="F462" i="18"/>
  <c r="E463" i="18"/>
  <c r="F463" i="18"/>
  <c r="E464" i="18"/>
  <c r="F464" i="18"/>
  <c r="E465" i="18"/>
  <c r="F465" i="18"/>
  <c r="E466" i="18"/>
  <c r="F466" i="18"/>
  <c r="E467" i="18"/>
  <c r="F467" i="18"/>
  <c r="E468" i="18"/>
  <c r="F468" i="18"/>
  <c r="E469" i="18"/>
  <c r="F469" i="18"/>
  <c r="E470" i="18"/>
  <c r="F470" i="18"/>
  <c r="E471" i="18"/>
  <c r="F471" i="18"/>
  <c r="E472" i="18"/>
  <c r="F472" i="18"/>
  <c r="E473" i="18"/>
  <c r="F473" i="18"/>
  <c r="E474" i="18"/>
  <c r="F474" i="18"/>
  <c r="E475" i="18"/>
  <c r="F475" i="18"/>
  <c r="E476" i="18"/>
  <c r="F476" i="18"/>
  <c r="E477" i="18"/>
  <c r="F477" i="18"/>
  <c r="E478" i="18"/>
  <c r="F478" i="18"/>
  <c r="F446" i="18"/>
  <c r="E446" i="18"/>
  <c r="E429" i="18"/>
  <c r="F429" i="18"/>
  <c r="E430" i="18"/>
  <c r="F430" i="18"/>
  <c r="E431" i="18"/>
  <c r="F431" i="18"/>
  <c r="E432" i="18"/>
  <c r="F432" i="18"/>
  <c r="E433" i="18"/>
  <c r="F433" i="18"/>
  <c r="E434" i="18"/>
  <c r="F434" i="18"/>
  <c r="E435" i="18"/>
  <c r="F435" i="18"/>
  <c r="E436" i="18"/>
  <c r="F436" i="18"/>
  <c r="E437" i="18"/>
  <c r="F437" i="18"/>
  <c r="E438" i="18"/>
  <c r="F438" i="18"/>
  <c r="E439" i="18"/>
  <c r="F439" i="18"/>
  <c r="E440" i="18"/>
  <c r="F440" i="18"/>
  <c r="E441" i="18"/>
  <c r="F441" i="18"/>
  <c r="F428" i="18"/>
  <c r="E428" i="18"/>
  <c r="E410" i="18"/>
  <c r="F410" i="18"/>
  <c r="E411" i="18"/>
  <c r="F411" i="18"/>
  <c r="E412" i="18"/>
  <c r="F412" i="18"/>
  <c r="E413" i="18"/>
  <c r="F413" i="18"/>
  <c r="E414" i="18"/>
  <c r="F414" i="18"/>
  <c r="E415" i="18"/>
  <c r="F415" i="18"/>
  <c r="E416" i="18"/>
  <c r="F416" i="18"/>
  <c r="E417" i="18"/>
  <c r="F417" i="18"/>
  <c r="E418" i="18"/>
  <c r="F418" i="18"/>
  <c r="E419" i="18"/>
  <c r="F419" i="18"/>
  <c r="E420" i="18"/>
  <c r="F420" i="18"/>
  <c r="E421" i="18"/>
  <c r="F421" i="18"/>
  <c r="E422" i="18"/>
  <c r="F422" i="18"/>
  <c r="E423" i="18"/>
  <c r="F423" i="18"/>
  <c r="F409" i="18"/>
  <c r="E409" i="18"/>
  <c r="E383" i="18"/>
  <c r="F383" i="18"/>
  <c r="E384" i="18"/>
  <c r="F384" i="18"/>
  <c r="E385" i="18"/>
  <c r="F385" i="18"/>
  <c r="E386" i="18"/>
  <c r="F386" i="18"/>
  <c r="E387" i="18"/>
  <c r="F387" i="18"/>
  <c r="E388" i="18"/>
  <c r="F388" i="18"/>
  <c r="E389" i="18"/>
  <c r="F389" i="18"/>
  <c r="E390" i="18"/>
  <c r="F390" i="18"/>
  <c r="F382" i="18"/>
  <c r="E382" i="18"/>
  <c r="E346" i="18"/>
  <c r="F346" i="18"/>
  <c r="E347" i="18"/>
  <c r="F347" i="18"/>
  <c r="E348" i="18"/>
  <c r="F348" i="18"/>
  <c r="E349" i="18"/>
  <c r="F349" i="18"/>
  <c r="E350" i="18"/>
  <c r="F350" i="18"/>
  <c r="E351" i="18"/>
  <c r="F351" i="18"/>
  <c r="E352" i="18"/>
  <c r="F352" i="18"/>
  <c r="E353" i="18"/>
  <c r="F353" i="18"/>
  <c r="E354" i="18"/>
  <c r="F354" i="18"/>
  <c r="E355" i="18"/>
  <c r="F355" i="18"/>
  <c r="E356" i="18"/>
  <c r="F356" i="18"/>
  <c r="E357" i="18"/>
  <c r="F357" i="18"/>
  <c r="E358" i="18"/>
  <c r="F358" i="18"/>
  <c r="E359" i="18"/>
  <c r="F359" i="18"/>
  <c r="E360" i="18"/>
  <c r="F360" i="18"/>
  <c r="E361" i="18"/>
  <c r="F361" i="18"/>
  <c r="E362" i="18"/>
  <c r="F362" i="18"/>
  <c r="E363" i="18"/>
  <c r="F363" i="18"/>
  <c r="E364" i="18"/>
  <c r="F364" i="18"/>
  <c r="E365" i="18"/>
  <c r="F365" i="18"/>
  <c r="E366" i="18"/>
  <c r="F366" i="18"/>
  <c r="E367" i="18"/>
  <c r="F367" i="18"/>
  <c r="E368" i="18"/>
  <c r="F368" i="18"/>
  <c r="E369" i="18"/>
  <c r="F369" i="18"/>
  <c r="E370" i="18"/>
  <c r="F370" i="18"/>
  <c r="E371" i="18"/>
  <c r="F371" i="18"/>
  <c r="E372" i="18"/>
  <c r="F372" i="18"/>
  <c r="E373" i="18"/>
  <c r="F373" i="18"/>
  <c r="E374" i="18"/>
  <c r="F374" i="18"/>
  <c r="E375" i="18"/>
  <c r="F375" i="18"/>
  <c r="E376" i="18"/>
  <c r="F376" i="18"/>
  <c r="E377" i="18"/>
  <c r="F377" i="18"/>
  <c r="F345" i="18"/>
  <c r="E345" i="18"/>
  <c r="E328" i="18"/>
  <c r="F328" i="18"/>
  <c r="E329" i="18"/>
  <c r="F329" i="18"/>
  <c r="E330" i="18"/>
  <c r="F330" i="18"/>
  <c r="E331" i="18"/>
  <c r="F331" i="18"/>
  <c r="E332" i="18"/>
  <c r="F332" i="18"/>
  <c r="E333" i="18"/>
  <c r="F333" i="18"/>
  <c r="E334" i="18"/>
  <c r="F334" i="18"/>
  <c r="E335" i="18"/>
  <c r="F335" i="18"/>
  <c r="E336" i="18"/>
  <c r="F336" i="18"/>
  <c r="E337" i="18"/>
  <c r="F337" i="18"/>
  <c r="E338" i="18"/>
  <c r="F338" i="18"/>
  <c r="E339" i="18"/>
  <c r="F339" i="18"/>
  <c r="E340" i="18"/>
  <c r="F340" i="18"/>
  <c r="F327" i="18"/>
  <c r="E327" i="18"/>
  <c r="E309" i="18"/>
  <c r="F309" i="18"/>
  <c r="E310" i="18"/>
  <c r="F310" i="18"/>
  <c r="E311" i="18"/>
  <c r="F311" i="18"/>
  <c r="E312" i="18"/>
  <c r="F312" i="18"/>
  <c r="E313" i="18"/>
  <c r="F313" i="18"/>
  <c r="E314" i="18"/>
  <c r="F314" i="18"/>
  <c r="E315" i="18"/>
  <c r="F315" i="18"/>
  <c r="E316" i="18"/>
  <c r="F316" i="18"/>
  <c r="E317" i="18"/>
  <c r="F317" i="18"/>
  <c r="E318" i="18"/>
  <c r="F318" i="18"/>
  <c r="E319" i="18"/>
  <c r="F319" i="18"/>
  <c r="E320" i="18"/>
  <c r="F320" i="18"/>
  <c r="E321" i="18"/>
  <c r="F321" i="18"/>
  <c r="E322" i="18"/>
  <c r="F322" i="18"/>
  <c r="F308" i="18"/>
  <c r="E308" i="18"/>
  <c r="E282" i="18"/>
  <c r="F282" i="18"/>
  <c r="E283" i="18"/>
  <c r="F283" i="18"/>
  <c r="E284" i="18"/>
  <c r="F284" i="18"/>
  <c r="E285" i="18"/>
  <c r="F285" i="18"/>
  <c r="E286" i="18"/>
  <c r="F286" i="18"/>
  <c r="E287" i="18"/>
  <c r="F287" i="18"/>
  <c r="E288" i="18"/>
  <c r="F288" i="18"/>
  <c r="E289" i="18"/>
  <c r="F289" i="18"/>
  <c r="F281" i="18"/>
  <c r="E281" i="18"/>
  <c r="E245" i="18"/>
  <c r="F245" i="18"/>
  <c r="E246" i="18"/>
  <c r="F246" i="18"/>
  <c r="E247" i="18"/>
  <c r="F247" i="18"/>
  <c r="E248" i="18"/>
  <c r="F248" i="18"/>
  <c r="E249" i="18"/>
  <c r="F249" i="18"/>
  <c r="E250" i="18"/>
  <c r="F250" i="18"/>
  <c r="E251" i="18"/>
  <c r="F251" i="18"/>
  <c r="E252" i="18"/>
  <c r="F252" i="18"/>
  <c r="E253" i="18"/>
  <c r="F253" i="18"/>
  <c r="E254" i="18"/>
  <c r="F254" i="18"/>
  <c r="E255" i="18"/>
  <c r="F255" i="18"/>
  <c r="E256" i="18"/>
  <c r="F256" i="18"/>
  <c r="E257" i="18"/>
  <c r="F257" i="18"/>
  <c r="E258" i="18"/>
  <c r="F258" i="18"/>
  <c r="E259" i="18"/>
  <c r="F259" i="18"/>
  <c r="E260" i="18"/>
  <c r="F260" i="18"/>
  <c r="E261" i="18"/>
  <c r="F261" i="18"/>
  <c r="E262" i="18"/>
  <c r="F262" i="18"/>
  <c r="E263" i="18"/>
  <c r="F263" i="18"/>
  <c r="E264" i="18"/>
  <c r="F264" i="18"/>
  <c r="E265" i="18"/>
  <c r="F265" i="18"/>
  <c r="E266" i="18"/>
  <c r="F266" i="18"/>
  <c r="E267" i="18"/>
  <c r="F267" i="18"/>
  <c r="E268" i="18"/>
  <c r="F268" i="18"/>
  <c r="E269" i="18"/>
  <c r="F269" i="18"/>
  <c r="E270" i="18"/>
  <c r="F270" i="18"/>
  <c r="E271" i="18"/>
  <c r="F271" i="18"/>
  <c r="E272" i="18"/>
  <c r="F272" i="18"/>
  <c r="E273" i="18"/>
  <c r="F273" i="18"/>
  <c r="E274" i="18"/>
  <c r="F274" i="18"/>
  <c r="E275" i="18"/>
  <c r="F275" i="18"/>
  <c r="E276" i="18"/>
  <c r="F276" i="18"/>
  <c r="F244" i="18"/>
  <c r="E244" i="18"/>
  <c r="E227" i="18"/>
  <c r="F227" i="18"/>
  <c r="E228" i="18"/>
  <c r="F228" i="18"/>
  <c r="E229" i="18"/>
  <c r="F229" i="18"/>
  <c r="E230" i="18"/>
  <c r="F230" i="18"/>
  <c r="E231" i="18"/>
  <c r="F231" i="18"/>
  <c r="E232" i="18"/>
  <c r="F232" i="18"/>
  <c r="E233" i="18"/>
  <c r="F233" i="18"/>
  <c r="E234" i="18"/>
  <c r="F234" i="18"/>
  <c r="E235" i="18"/>
  <c r="F235" i="18"/>
  <c r="E236" i="18"/>
  <c r="F236" i="18"/>
  <c r="E237" i="18"/>
  <c r="F237" i="18"/>
  <c r="E238" i="18"/>
  <c r="F238" i="18"/>
  <c r="E239" i="18"/>
  <c r="F239" i="18"/>
  <c r="F226" i="18"/>
  <c r="E226" i="18"/>
  <c r="E208" i="18"/>
  <c r="F208" i="18"/>
  <c r="E209" i="18"/>
  <c r="F209" i="18"/>
  <c r="E210" i="18"/>
  <c r="F210" i="18"/>
  <c r="E211" i="18"/>
  <c r="F211" i="18"/>
  <c r="E212" i="18"/>
  <c r="F212" i="18"/>
  <c r="E213" i="18"/>
  <c r="F213" i="18"/>
  <c r="E214" i="18"/>
  <c r="F214" i="18"/>
  <c r="E215" i="18"/>
  <c r="F215" i="18"/>
  <c r="E216" i="18"/>
  <c r="F216" i="18"/>
  <c r="E217" i="18"/>
  <c r="F217" i="18"/>
  <c r="E218" i="18"/>
  <c r="F218" i="18"/>
  <c r="E219" i="18"/>
  <c r="F219" i="18"/>
  <c r="E220" i="18"/>
  <c r="F220" i="18"/>
  <c r="E221" i="18"/>
  <c r="F221" i="18"/>
  <c r="F207" i="18"/>
  <c r="E207" i="18"/>
  <c r="E180" i="18"/>
  <c r="F180" i="18"/>
  <c r="E181" i="18"/>
  <c r="F181" i="18"/>
  <c r="E182" i="18"/>
  <c r="F182" i="18"/>
  <c r="E183" i="18"/>
  <c r="F183" i="18"/>
  <c r="E184" i="18"/>
  <c r="F184" i="18"/>
  <c r="E185" i="18"/>
  <c r="F185" i="18"/>
  <c r="E186" i="18"/>
  <c r="F186" i="18"/>
  <c r="E187" i="18"/>
  <c r="F187" i="18"/>
  <c r="F179" i="18"/>
  <c r="E179" i="18"/>
  <c r="E143" i="18"/>
  <c r="F143" i="18"/>
  <c r="E144" i="18"/>
  <c r="F144" i="18"/>
  <c r="E145" i="18"/>
  <c r="F145" i="18"/>
  <c r="E146" i="18"/>
  <c r="F146" i="18"/>
  <c r="E147" i="18"/>
  <c r="F147" i="18"/>
  <c r="E148" i="18"/>
  <c r="F148" i="18"/>
  <c r="E149" i="18"/>
  <c r="F149" i="18"/>
  <c r="E150" i="18"/>
  <c r="F150" i="18"/>
  <c r="E151" i="18"/>
  <c r="F151" i="18"/>
  <c r="E152" i="18"/>
  <c r="F152" i="18"/>
  <c r="E153" i="18"/>
  <c r="F153" i="18"/>
  <c r="E154" i="18"/>
  <c r="F154" i="18"/>
  <c r="E155" i="18"/>
  <c r="F155" i="18"/>
  <c r="E156" i="18"/>
  <c r="F156" i="18"/>
  <c r="E157" i="18"/>
  <c r="F157" i="18"/>
  <c r="E158" i="18"/>
  <c r="F158" i="18"/>
  <c r="E159" i="18"/>
  <c r="F159" i="18"/>
  <c r="E160" i="18"/>
  <c r="F160" i="18"/>
  <c r="E161" i="18"/>
  <c r="F161" i="18"/>
  <c r="E162" i="18"/>
  <c r="F162" i="18"/>
  <c r="E163" i="18"/>
  <c r="F163" i="18"/>
  <c r="E164" i="18"/>
  <c r="F164" i="18"/>
  <c r="E165" i="18"/>
  <c r="F165" i="18"/>
  <c r="E166" i="18"/>
  <c r="F166" i="18"/>
  <c r="E167" i="18"/>
  <c r="F167" i="18"/>
  <c r="E168" i="18"/>
  <c r="F168" i="18"/>
  <c r="E169" i="18"/>
  <c r="F169" i="18"/>
  <c r="E170" i="18"/>
  <c r="F170" i="18"/>
  <c r="E171" i="18"/>
  <c r="F171" i="18"/>
  <c r="E172" i="18"/>
  <c r="F172" i="18"/>
  <c r="E173" i="18"/>
  <c r="F173" i="18"/>
  <c r="E174" i="18"/>
  <c r="F174" i="18"/>
  <c r="F142" i="18"/>
  <c r="E142" i="18"/>
  <c r="E125" i="18"/>
  <c r="F125" i="18"/>
  <c r="E126" i="18"/>
  <c r="F126" i="18"/>
  <c r="E127" i="18"/>
  <c r="F127" i="18"/>
  <c r="E128" i="18"/>
  <c r="F128" i="18"/>
  <c r="E129" i="18"/>
  <c r="F129" i="18"/>
  <c r="E130" i="18"/>
  <c r="F130" i="18"/>
  <c r="E131" i="18"/>
  <c r="F131" i="18"/>
  <c r="E132" i="18"/>
  <c r="F132" i="18"/>
  <c r="E133" i="18"/>
  <c r="F133" i="18"/>
  <c r="E134" i="18"/>
  <c r="F134" i="18"/>
  <c r="E135" i="18"/>
  <c r="F135" i="18"/>
  <c r="E136" i="18"/>
  <c r="F136" i="18"/>
  <c r="E137" i="18"/>
  <c r="F137" i="18"/>
  <c r="F124" i="18"/>
  <c r="E124" i="18"/>
  <c r="E106" i="18"/>
  <c r="F106" i="18"/>
  <c r="E107" i="18"/>
  <c r="F107" i="18"/>
  <c r="E108" i="18"/>
  <c r="F108" i="18"/>
  <c r="E109" i="18"/>
  <c r="F109" i="18"/>
  <c r="E110" i="18"/>
  <c r="F110" i="18"/>
  <c r="E111" i="18"/>
  <c r="F111" i="18"/>
  <c r="E112" i="18"/>
  <c r="F112" i="18"/>
  <c r="E113" i="18"/>
  <c r="F113" i="18"/>
  <c r="E114" i="18"/>
  <c r="F114" i="18"/>
  <c r="E115" i="18"/>
  <c r="F115" i="18"/>
  <c r="E116" i="18"/>
  <c r="F116" i="18"/>
  <c r="E117" i="18"/>
  <c r="F117" i="18"/>
  <c r="E118" i="18"/>
  <c r="F118" i="18"/>
  <c r="E119" i="18"/>
  <c r="F119" i="18"/>
  <c r="F105" i="18"/>
  <c r="E105" i="18"/>
  <c r="E80" i="18"/>
  <c r="F80" i="18"/>
  <c r="E81" i="18"/>
  <c r="F81" i="18"/>
  <c r="E82" i="18"/>
  <c r="F82" i="18"/>
  <c r="E83" i="18"/>
  <c r="F83" i="18"/>
  <c r="E84" i="18"/>
  <c r="F84" i="18"/>
  <c r="E85" i="18"/>
  <c r="F85" i="18"/>
  <c r="E86" i="18"/>
  <c r="F86" i="18"/>
  <c r="E87" i="18"/>
  <c r="F87" i="18"/>
  <c r="F79" i="18"/>
  <c r="E79" i="18"/>
  <c r="E43" i="18"/>
  <c r="F43" i="18"/>
  <c r="E44" i="18"/>
  <c r="F44" i="18"/>
  <c r="E45" i="18"/>
  <c r="F45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59" i="18"/>
  <c r="F59" i="18"/>
  <c r="E60" i="18"/>
  <c r="F60" i="18"/>
  <c r="E61" i="18"/>
  <c r="F61" i="18"/>
  <c r="E62" i="18"/>
  <c r="F62" i="18"/>
  <c r="E63" i="18"/>
  <c r="F63" i="18"/>
  <c r="E64" i="18"/>
  <c r="F64" i="18"/>
  <c r="E65" i="18"/>
  <c r="F65" i="18"/>
  <c r="E66" i="18"/>
  <c r="F66" i="18"/>
  <c r="E67" i="18"/>
  <c r="F67" i="18"/>
  <c r="E68" i="18"/>
  <c r="F68" i="18"/>
  <c r="E69" i="18"/>
  <c r="F69" i="18"/>
  <c r="E70" i="18"/>
  <c r="F70" i="18"/>
  <c r="E71" i="18"/>
  <c r="F71" i="18"/>
  <c r="E72" i="18"/>
  <c r="F72" i="18"/>
  <c r="E73" i="18"/>
  <c r="F73" i="18"/>
  <c r="E74" i="18"/>
  <c r="F74" i="18"/>
  <c r="F42" i="18"/>
  <c r="E42" i="18"/>
  <c r="E25" i="18"/>
  <c r="F25" i="18"/>
  <c r="E26" i="18"/>
  <c r="F26" i="18"/>
  <c r="E27" i="18"/>
  <c r="F27" i="18"/>
  <c r="E28" i="18"/>
  <c r="F28" i="18"/>
  <c r="E29" i="18"/>
  <c r="F29" i="18"/>
  <c r="E30" i="18"/>
  <c r="F30" i="18"/>
  <c r="E31" i="18"/>
  <c r="F31" i="18"/>
  <c r="E32" i="18"/>
  <c r="F32" i="18"/>
  <c r="E33" i="18"/>
  <c r="F33" i="18"/>
  <c r="E34" i="18"/>
  <c r="F34" i="18"/>
  <c r="E35" i="18"/>
  <c r="F35" i="18"/>
  <c r="E36" i="18"/>
  <c r="F36" i="18"/>
  <c r="E37" i="18"/>
  <c r="F37" i="18"/>
  <c r="F24" i="18"/>
  <c r="E24" i="18"/>
  <c r="E6" i="18"/>
  <c r="F6" i="18"/>
  <c r="E7" i="18"/>
  <c r="F7" i="18"/>
  <c r="E8" i="18"/>
  <c r="F8" i="18"/>
  <c r="E9" i="18"/>
  <c r="F9" i="18"/>
  <c r="E10" i="18"/>
  <c r="F10" i="18"/>
  <c r="E11" i="18"/>
  <c r="F11" i="18"/>
  <c r="E12" i="18"/>
  <c r="F12" i="18"/>
  <c r="E13" i="18"/>
  <c r="F13" i="18"/>
  <c r="E14" i="18"/>
  <c r="F14" i="18"/>
  <c r="E15" i="18"/>
  <c r="F15" i="18"/>
  <c r="E16" i="18"/>
  <c r="F16" i="18"/>
  <c r="E17" i="18"/>
  <c r="F17" i="18"/>
  <c r="E18" i="18"/>
  <c r="F18" i="18"/>
  <c r="E19" i="18"/>
  <c r="F19" i="18"/>
  <c r="F5" i="18"/>
  <c r="E5" i="18"/>
  <c r="A410" i="18"/>
  <c r="A411" i="18"/>
  <c r="A309" i="18"/>
  <c r="A310" i="18"/>
  <c r="A208" i="18"/>
  <c r="A209" i="18"/>
  <c r="A106" i="18"/>
  <c r="A107" i="18"/>
  <c r="A6" i="18"/>
  <c r="A7" i="18"/>
  <c r="E483" i="17"/>
  <c r="F483" i="17"/>
  <c r="E484" i="17"/>
  <c r="F484" i="17"/>
  <c r="E485" i="17"/>
  <c r="F485" i="17"/>
  <c r="E486" i="17"/>
  <c r="F486" i="17"/>
  <c r="E487" i="17"/>
  <c r="F487" i="17"/>
  <c r="E488" i="17"/>
  <c r="F488" i="17"/>
  <c r="E489" i="17"/>
  <c r="F489" i="17"/>
  <c r="E490" i="17"/>
  <c r="F490" i="17"/>
  <c r="F482" i="17"/>
  <c r="E482" i="17"/>
  <c r="E446" i="17"/>
  <c r="F446" i="17"/>
  <c r="E447" i="17"/>
  <c r="F447" i="17"/>
  <c r="E448" i="17"/>
  <c r="F448" i="17"/>
  <c r="E449" i="17"/>
  <c r="F449" i="17"/>
  <c r="E450" i="17"/>
  <c r="F450" i="17"/>
  <c r="E451" i="17"/>
  <c r="F451" i="17"/>
  <c r="E452" i="17"/>
  <c r="F452" i="17"/>
  <c r="E453" i="17"/>
  <c r="F453" i="17"/>
  <c r="E454" i="17"/>
  <c r="F454" i="17"/>
  <c r="E455" i="17"/>
  <c r="F455" i="17"/>
  <c r="E456" i="17"/>
  <c r="F456" i="17"/>
  <c r="E457" i="17"/>
  <c r="F457" i="17"/>
  <c r="E458" i="17"/>
  <c r="F458" i="17"/>
  <c r="E459" i="17"/>
  <c r="F459" i="17"/>
  <c r="E460" i="17"/>
  <c r="F460" i="17"/>
  <c r="E461" i="17"/>
  <c r="F461" i="17"/>
  <c r="E462" i="17"/>
  <c r="F462" i="17"/>
  <c r="E463" i="17"/>
  <c r="F463" i="17"/>
  <c r="E464" i="17"/>
  <c r="F464" i="17"/>
  <c r="E465" i="17"/>
  <c r="F465" i="17"/>
  <c r="E466" i="17"/>
  <c r="F466" i="17"/>
  <c r="E467" i="17"/>
  <c r="F467" i="17"/>
  <c r="E468" i="17"/>
  <c r="F468" i="17"/>
  <c r="E469" i="17"/>
  <c r="F469" i="17"/>
  <c r="E470" i="17"/>
  <c r="F470" i="17"/>
  <c r="E471" i="17"/>
  <c r="F471" i="17"/>
  <c r="E472" i="17"/>
  <c r="F472" i="17"/>
  <c r="E473" i="17"/>
  <c r="F473" i="17"/>
  <c r="E474" i="17"/>
  <c r="F474" i="17"/>
  <c r="E475" i="17"/>
  <c r="F475" i="17"/>
  <c r="E476" i="17"/>
  <c r="F476" i="17"/>
  <c r="E477" i="17"/>
  <c r="F477" i="17"/>
  <c r="F445" i="17"/>
  <c r="E445" i="17"/>
  <c r="E428" i="17"/>
  <c r="F428" i="17"/>
  <c r="E429" i="17"/>
  <c r="F429" i="17"/>
  <c r="E430" i="17"/>
  <c r="F430" i="17"/>
  <c r="E431" i="17"/>
  <c r="F431" i="17"/>
  <c r="E432" i="17"/>
  <c r="F432" i="17"/>
  <c r="E433" i="17"/>
  <c r="F433" i="17"/>
  <c r="E434" i="17"/>
  <c r="F434" i="17"/>
  <c r="E435" i="17"/>
  <c r="F435" i="17"/>
  <c r="E436" i="17"/>
  <c r="F436" i="17"/>
  <c r="E437" i="17"/>
  <c r="F437" i="17"/>
  <c r="E438" i="17"/>
  <c r="F438" i="17"/>
  <c r="E439" i="17"/>
  <c r="F439" i="17"/>
  <c r="E440" i="17"/>
  <c r="F440" i="17"/>
  <c r="F427" i="17"/>
  <c r="E427" i="17"/>
  <c r="E409" i="17"/>
  <c r="F409" i="17"/>
  <c r="E410" i="17"/>
  <c r="F410" i="17"/>
  <c r="E411" i="17"/>
  <c r="F411" i="17"/>
  <c r="E412" i="17"/>
  <c r="F412" i="17"/>
  <c r="E413" i="17"/>
  <c r="F413" i="17"/>
  <c r="E414" i="17"/>
  <c r="F414" i="17"/>
  <c r="E415" i="17"/>
  <c r="F415" i="17"/>
  <c r="E416" i="17"/>
  <c r="F416" i="17"/>
  <c r="E417" i="17"/>
  <c r="F417" i="17"/>
  <c r="E418" i="17"/>
  <c r="F418" i="17"/>
  <c r="E419" i="17"/>
  <c r="F419" i="17"/>
  <c r="E420" i="17"/>
  <c r="F420" i="17"/>
  <c r="E421" i="17"/>
  <c r="F421" i="17"/>
  <c r="E422" i="17"/>
  <c r="F422" i="17"/>
  <c r="F408" i="17"/>
  <c r="E408" i="17"/>
  <c r="E382" i="17"/>
  <c r="F382" i="17"/>
  <c r="E383" i="17"/>
  <c r="F383" i="17"/>
  <c r="E384" i="17"/>
  <c r="F384" i="17"/>
  <c r="E385" i="17"/>
  <c r="F385" i="17"/>
  <c r="E386" i="17"/>
  <c r="F386" i="17"/>
  <c r="E387" i="17"/>
  <c r="F387" i="17"/>
  <c r="E388" i="17"/>
  <c r="F388" i="17"/>
  <c r="E389" i="17"/>
  <c r="F389" i="17"/>
  <c r="F381" i="17"/>
  <c r="E381" i="17"/>
  <c r="E345" i="17"/>
  <c r="F345" i="17"/>
  <c r="E346" i="17"/>
  <c r="F346" i="17"/>
  <c r="E347" i="17"/>
  <c r="F347" i="17"/>
  <c r="E348" i="17"/>
  <c r="F348" i="17"/>
  <c r="E349" i="17"/>
  <c r="F349" i="17"/>
  <c r="E350" i="17"/>
  <c r="F350" i="17"/>
  <c r="E351" i="17"/>
  <c r="F351" i="17"/>
  <c r="E352" i="17"/>
  <c r="F352" i="17"/>
  <c r="E353" i="17"/>
  <c r="F353" i="17"/>
  <c r="E354" i="17"/>
  <c r="F354" i="17"/>
  <c r="E355" i="17"/>
  <c r="F355" i="17"/>
  <c r="E356" i="17"/>
  <c r="F356" i="17"/>
  <c r="E357" i="17"/>
  <c r="F357" i="17"/>
  <c r="E358" i="17"/>
  <c r="F358" i="17"/>
  <c r="E359" i="17"/>
  <c r="F359" i="17"/>
  <c r="E360" i="17"/>
  <c r="F360" i="17"/>
  <c r="E361" i="17"/>
  <c r="F361" i="17"/>
  <c r="E362" i="17"/>
  <c r="F362" i="17"/>
  <c r="E363" i="17"/>
  <c r="F363" i="17"/>
  <c r="E364" i="17"/>
  <c r="F364" i="17"/>
  <c r="E365" i="17"/>
  <c r="F365" i="17"/>
  <c r="E366" i="17"/>
  <c r="F366" i="17"/>
  <c r="E367" i="17"/>
  <c r="F367" i="17"/>
  <c r="E368" i="17"/>
  <c r="F368" i="17"/>
  <c r="E369" i="17"/>
  <c r="F369" i="17"/>
  <c r="E370" i="17"/>
  <c r="F370" i="17"/>
  <c r="E371" i="17"/>
  <c r="F371" i="17"/>
  <c r="E372" i="17"/>
  <c r="F372" i="17"/>
  <c r="E373" i="17"/>
  <c r="F373" i="17"/>
  <c r="E374" i="17"/>
  <c r="F374" i="17"/>
  <c r="E375" i="17"/>
  <c r="F375" i="17"/>
  <c r="E376" i="17"/>
  <c r="F376" i="17"/>
  <c r="F344" i="17"/>
  <c r="E344" i="17"/>
  <c r="E327" i="17"/>
  <c r="F327" i="17"/>
  <c r="E328" i="17"/>
  <c r="F328" i="17"/>
  <c r="E329" i="17"/>
  <c r="F329" i="17"/>
  <c r="E330" i="17"/>
  <c r="F330" i="17"/>
  <c r="E331" i="17"/>
  <c r="F331" i="17"/>
  <c r="E332" i="17"/>
  <c r="F332" i="17"/>
  <c r="E333" i="17"/>
  <c r="F333" i="17"/>
  <c r="E334" i="17"/>
  <c r="F334" i="17"/>
  <c r="E335" i="17"/>
  <c r="F335" i="17"/>
  <c r="E336" i="17"/>
  <c r="F336" i="17"/>
  <c r="E337" i="17"/>
  <c r="F337" i="17"/>
  <c r="E338" i="17"/>
  <c r="F338" i="17"/>
  <c r="E339" i="17"/>
  <c r="F339" i="17"/>
  <c r="F326" i="17"/>
  <c r="E326" i="17"/>
  <c r="E308" i="17"/>
  <c r="F308" i="17"/>
  <c r="E309" i="17"/>
  <c r="F309" i="17"/>
  <c r="E310" i="17"/>
  <c r="F310" i="17"/>
  <c r="E311" i="17"/>
  <c r="F311" i="17"/>
  <c r="E312" i="17"/>
  <c r="F312" i="17"/>
  <c r="E313" i="17"/>
  <c r="F313" i="17"/>
  <c r="E314" i="17"/>
  <c r="F314" i="17"/>
  <c r="E315" i="17"/>
  <c r="F315" i="17"/>
  <c r="E316" i="17"/>
  <c r="F316" i="17"/>
  <c r="E317" i="17"/>
  <c r="F317" i="17"/>
  <c r="E318" i="17"/>
  <c r="F318" i="17"/>
  <c r="E319" i="17"/>
  <c r="F319" i="17"/>
  <c r="E320" i="17"/>
  <c r="F320" i="17"/>
  <c r="E321" i="17"/>
  <c r="F321" i="17"/>
  <c r="F307" i="17"/>
  <c r="E307" i="17"/>
  <c r="E281" i="17"/>
  <c r="F281" i="17"/>
  <c r="E282" i="17"/>
  <c r="F282" i="17"/>
  <c r="E283" i="17"/>
  <c r="F283" i="17"/>
  <c r="E284" i="17"/>
  <c r="F284" i="17"/>
  <c r="E285" i="17"/>
  <c r="F285" i="17"/>
  <c r="E286" i="17"/>
  <c r="F286" i="17"/>
  <c r="E287" i="17"/>
  <c r="F287" i="17"/>
  <c r="E288" i="17"/>
  <c r="F288" i="17"/>
  <c r="F280" i="17"/>
  <c r="E280" i="17"/>
  <c r="E244" i="17"/>
  <c r="F244" i="17"/>
  <c r="E245" i="17"/>
  <c r="F245" i="17"/>
  <c r="E246" i="17"/>
  <c r="F246" i="17"/>
  <c r="E247" i="17"/>
  <c r="F247" i="17"/>
  <c r="E248" i="17"/>
  <c r="F248" i="17"/>
  <c r="E249" i="17"/>
  <c r="F249" i="17"/>
  <c r="E250" i="17"/>
  <c r="F250" i="17"/>
  <c r="E251" i="17"/>
  <c r="F251" i="17"/>
  <c r="E252" i="17"/>
  <c r="F252" i="17"/>
  <c r="E253" i="17"/>
  <c r="F253" i="17"/>
  <c r="E254" i="17"/>
  <c r="F254" i="17"/>
  <c r="E255" i="17"/>
  <c r="F255" i="17"/>
  <c r="E256" i="17"/>
  <c r="F256" i="17"/>
  <c r="E257" i="17"/>
  <c r="F257" i="17"/>
  <c r="E258" i="17"/>
  <c r="F258" i="17"/>
  <c r="E259" i="17"/>
  <c r="F259" i="17"/>
  <c r="E260" i="17"/>
  <c r="F260" i="17"/>
  <c r="E261" i="17"/>
  <c r="F261" i="17"/>
  <c r="E262" i="17"/>
  <c r="F262" i="17"/>
  <c r="E263" i="17"/>
  <c r="F263" i="17"/>
  <c r="E264" i="17"/>
  <c r="F264" i="17"/>
  <c r="E265" i="17"/>
  <c r="F265" i="17"/>
  <c r="E266" i="17"/>
  <c r="F266" i="17"/>
  <c r="E267" i="17"/>
  <c r="F267" i="17"/>
  <c r="E268" i="17"/>
  <c r="F268" i="17"/>
  <c r="E269" i="17"/>
  <c r="F269" i="17"/>
  <c r="E270" i="17"/>
  <c r="F270" i="17"/>
  <c r="E271" i="17"/>
  <c r="F271" i="17"/>
  <c r="E272" i="17"/>
  <c r="F272" i="17"/>
  <c r="E273" i="17"/>
  <c r="F273" i="17"/>
  <c r="E274" i="17"/>
  <c r="F274" i="17"/>
  <c r="E275" i="17"/>
  <c r="F275" i="17"/>
  <c r="F243" i="17"/>
  <c r="E243" i="17"/>
  <c r="E226" i="17"/>
  <c r="F226" i="17"/>
  <c r="E227" i="17"/>
  <c r="F227" i="17"/>
  <c r="E228" i="17"/>
  <c r="F228" i="17"/>
  <c r="E229" i="17"/>
  <c r="F229" i="17"/>
  <c r="E230" i="17"/>
  <c r="F230" i="17"/>
  <c r="E231" i="17"/>
  <c r="F231" i="17"/>
  <c r="E232" i="17"/>
  <c r="F232" i="17"/>
  <c r="E233" i="17"/>
  <c r="F233" i="17"/>
  <c r="E234" i="17"/>
  <c r="F234" i="17"/>
  <c r="E235" i="17"/>
  <c r="F235" i="17"/>
  <c r="E236" i="17"/>
  <c r="F236" i="17"/>
  <c r="E237" i="17"/>
  <c r="F237" i="17"/>
  <c r="E238" i="17"/>
  <c r="F238" i="17"/>
  <c r="F225" i="17"/>
  <c r="E225" i="17"/>
  <c r="E207" i="17"/>
  <c r="F207" i="17"/>
  <c r="E208" i="17"/>
  <c r="F208" i="17"/>
  <c r="E209" i="17"/>
  <c r="F209" i="17"/>
  <c r="E210" i="17"/>
  <c r="F210" i="17"/>
  <c r="E211" i="17"/>
  <c r="F211" i="17"/>
  <c r="E212" i="17"/>
  <c r="F212" i="17"/>
  <c r="E213" i="17"/>
  <c r="F213" i="17"/>
  <c r="E214" i="17"/>
  <c r="F214" i="17"/>
  <c r="E215" i="17"/>
  <c r="F215" i="17"/>
  <c r="E216" i="17"/>
  <c r="F216" i="17"/>
  <c r="E217" i="17"/>
  <c r="F217" i="17"/>
  <c r="E218" i="17"/>
  <c r="F218" i="17"/>
  <c r="E219" i="17"/>
  <c r="F219" i="17"/>
  <c r="E220" i="17"/>
  <c r="F220" i="17"/>
  <c r="F206" i="17"/>
  <c r="E206" i="17"/>
  <c r="E180" i="17"/>
  <c r="F180" i="17"/>
  <c r="E181" i="17"/>
  <c r="F181" i="17"/>
  <c r="E182" i="17"/>
  <c r="F182" i="17"/>
  <c r="E183" i="17"/>
  <c r="F183" i="17"/>
  <c r="E184" i="17"/>
  <c r="F184" i="17"/>
  <c r="E185" i="17"/>
  <c r="F185" i="17"/>
  <c r="E186" i="17"/>
  <c r="F186" i="17"/>
  <c r="E187" i="17"/>
  <c r="F187" i="17"/>
  <c r="F179" i="17"/>
  <c r="E179" i="17"/>
  <c r="E144" i="17"/>
  <c r="F144" i="17"/>
  <c r="E145" i="17"/>
  <c r="F145" i="17"/>
  <c r="E146" i="17"/>
  <c r="F146" i="17"/>
  <c r="E147" i="17"/>
  <c r="F147" i="17"/>
  <c r="E148" i="17"/>
  <c r="F148" i="17"/>
  <c r="E149" i="17"/>
  <c r="F149" i="17"/>
  <c r="E150" i="17"/>
  <c r="F150" i="17"/>
  <c r="E151" i="17"/>
  <c r="F151" i="17"/>
  <c r="E152" i="17"/>
  <c r="F152" i="17"/>
  <c r="E153" i="17"/>
  <c r="F153" i="17"/>
  <c r="E154" i="17"/>
  <c r="F154" i="17"/>
  <c r="E155" i="17"/>
  <c r="F155" i="17"/>
  <c r="E156" i="17"/>
  <c r="F156" i="17"/>
  <c r="E157" i="17"/>
  <c r="F157" i="17"/>
  <c r="E158" i="17"/>
  <c r="F158" i="17"/>
  <c r="E159" i="17"/>
  <c r="F159" i="17"/>
  <c r="E160" i="17"/>
  <c r="F160" i="17"/>
  <c r="E161" i="17"/>
  <c r="F161" i="17"/>
  <c r="E162" i="17"/>
  <c r="F162" i="17"/>
  <c r="E163" i="17"/>
  <c r="F163" i="17"/>
  <c r="E164" i="17"/>
  <c r="F164" i="17"/>
  <c r="E165" i="17"/>
  <c r="F165" i="17"/>
  <c r="E166" i="17"/>
  <c r="F166" i="17"/>
  <c r="E167" i="17"/>
  <c r="F167" i="17"/>
  <c r="E168" i="17"/>
  <c r="F168" i="17"/>
  <c r="E169" i="17"/>
  <c r="F169" i="17"/>
  <c r="E170" i="17"/>
  <c r="F170" i="17"/>
  <c r="E171" i="17"/>
  <c r="F171" i="17"/>
  <c r="E172" i="17"/>
  <c r="F172" i="17"/>
  <c r="E173" i="17"/>
  <c r="F173" i="17"/>
  <c r="E174" i="17"/>
  <c r="F174" i="17"/>
  <c r="E175" i="17"/>
  <c r="F175" i="17"/>
  <c r="F143" i="17"/>
  <c r="E143" i="17"/>
  <c r="E126" i="17"/>
  <c r="F126" i="17"/>
  <c r="E127" i="17"/>
  <c r="F127" i="17"/>
  <c r="E128" i="17"/>
  <c r="F128" i="17"/>
  <c r="E129" i="17"/>
  <c r="F129" i="17"/>
  <c r="E130" i="17"/>
  <c r="F130" i="17"/>
  <c r="E131" i="17"/>
  <c r="F131" i="17"/>
  <c r="E132" i="17"/>
  <c r="F132" i="17"/>
  <c r="E133" i="17"/>
  <c r="F133" i="17"/>
  <c r="E134" i="17"/>
  <c r="F134" i="17"/>
  <c r="E135" i="17"/>
  <c r="F135" i="17"/>
  <c r="E136" i="17"/>
  <c r="F136" i="17"/>
  <c r="E137" i="17"/>
  <c r="F137" i="17"/>
  <c r="E138" i="17"/>
  <c r="F138" i="17"/>
  <c r="F125" i="17"/>
  <c r="E125" i="17"/>
  <c r="E107" i="17"/>
  <c r="F107" i="17"/>
  <c r="E108" i="17"/>
  <c r="F108" i="17"/>
  <c r="E109" i="17"/>
  <c r="F109" i="17"/>
  <c r="E110" i="17"/>
  <c r="F110" i="17"/>
  <c r="E111" i="17"/>
  <c r="F111" i="17"/>
  <c r="E112" i="17"/>
  <c r="F112" i="17"/>
  <c r="E113" i="17"/>
  <c r="F113" i="17"/>
  <c r="E114" i="17"/>
  <c r="F114" i="17"/>
  <c r="E115" i="17"/>
  <c r="F115" i="17"/>
  <c r="E116" i="17"/>
  <c r="F116" i="17"/>
  <c r="E117" i="17"/>
  <c r="F117" i="17"/>
  <c r="E118" i="17"/>
  <c r="F118" i="17"/>
  <c r="E119" i="17"/>
  <c r="F119" i="17"/>
  <c r="E120" i="17"/>
  <c r="F120" i="17"/>
  <c r="F106" i="17"/>
  <c r="E106" i="17"/>
  <c r="E80" i="17"/>
  <c r="F80" i="17"/>
  <c r="E81" i="17"/>
  <c r="F81" i="17"/>
  <c r="E82" i="17"/>
  <c r="F82" i="17"/>
  <c r="E83" i="17"/>
  <c r="F83" i="17"/>
  <c r="E84" i="17"/>
  <c r="F84" i="17"/>
  <c r="E85" i="17"/>
  <c r="F85" i="17"/>
  <c r="E86" i="17"/>
  <c r="F86" i="17"/>
  <c r="E87" i="17"/>
  <c r="F87" i="17"/>
  <c r="F79" i="17"/>
  <c r="E79" i="17"/>
  <c r="E43" i="17"/>
  <c r="F43" i="17"/>
  <c r="E44" i="17"/>
  <c r="F44" i="17"/>
  <c r="E45" i="17"/>
  <c r="F45" i="17"/>
  <c r="E46" i="17"/>
  <c r="F46" i="17"/>
  <c r="E47" i="17"/>
  <c r="F47" i="17"/>
  <c r="E48" i="17"/>
  <c r="F48" i="17"/>
  <c r="E49" i="17"/>
  <c r="F49" i="17"/>
  <c r="E50" i="17"/>
  <c r="F50" i="17"/>
  <c r="E51" i="17"/>
  <c r="F51" i="17"/>
  <c r="E52" i="17"/>
  <c r="F52" i="17"/>
  <c r="E53" i="17"/>
  <c r="F53" i="17"/>
  <c r="E54" i="17"/>
  <c r="F54" i="17"/>
  <c r="E55" i="17"/>
  <c r="F55" i="17"/>
  <c r="E56" i="17"/>
  <c r="F56" i="17"/>
  <c r="E57" i="17"/>
  <c r="F57" i="17"/>
  <c r="E58" i="17"/>
  <c r="F58" i="17"/>
  <c r="E59" i="17"/>
  <c r="F59" i="17"/>
  <c r="E60" i="17"/>
  <c r="F60" i="17"/>
  <c r="E61" i="17"/>
  <c r="F61" i="17"/>
  <c r="E62" i="17"/>
  <c r="F62" i="17"/>
  <c r="E63" i="17"/>
  <c r="F63" i="17"/>
  <c r="E64" i="17"/>
  <c r="F64" i="17"/>
  <c r="E65" i="17"/>
  <c r="F65" i="17"/>
  <c r="E66" i="17"/>
  <c r="F66" i="17"/>
  <c r="E67" i="17"/>
  <c r="F67" i="17"/>
  <c r="E68" i="17"/>
  <c r="F68" i="17"/>
  <c r="E69" i="17"/>
  <c r="F69" i="17"/>
  <c r="E70" i="17"/>
  <c r="F70" i="17"/>
  <c r="E71" i="17"/>
  <c r="F71" i="17"/>
  <c r="E72" i="17"/>
  <c r="F72" i="17"/>
  <c r="E73" i="17"/>
  <c r="F73" i="17"/>
  <c r="E74" i="17"/>
  <c r="F74" i="17"/>
  <c r="F42" i="17"/>
  <c r="E42" i="17"/>
  <c r="E25" i="17"/>
  <c r="F25" i="17"/>
  <c r="E26" i="17"/>
  <c r="F26" i="17"/>
  <c r="E27" i="17"/>
  <c r="F27" i="17"/>
  <c r="E28" i="17"/>
  <c r="F28" i="17"/>
  <c r="E29" i="17"/>
  <c r="F29" i="17"/>
  <c r="E30" i="17"/>
  <c r="F30" i="17"/>
  <c r="E31" i="17"/>
  <c r="F31" i="17"/>
  <c r="E32" i="17"/>
  <c r="F32" i="17"/>
  <c r="E33" i="17"/>
  <c r="F33" i="17"/>
  <c r="E34" i="17"/>
  <c r="F34" i="17"/>
  <c r="E35" i="17"/>
  <c r="F35" i="17"/>
  <c r="E36" i="17"/>
  <c r="F36" i="17"/>
  <c r="E37" i="17"/>
  <c r="F37" i="17"/>
  <c r="F24" i="17"/>
  <c r="E24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F5" i="17"/>
  <c r="E5" i="17"/>
  <c r="A409" i="17"/>
  <c r="A410" i="17"/>
  <c r="A308" i="17"/>
  <c r="A309" i="17"/>
  <c r="A207" i="17"/>
  <c r="A208" i="17"/>
  <c r="A107" i="17"/>
  <c r="A108" i="17"/>
  <c r="A6" i="17"/>
  <c r="A7" i="17"/>
  <c r="E467" i="15"/>
  <c r="F467" i="15"/>
  <c r="E468" i="15"/>
  <c r="F468" i="15"/>
  <c r="E469" i="15"/>
  <c r="F469" i="15"/>
  <c r="E470" i="15"/>
  <c r="F470" i="15"/>
  <c r="E471" i="15"/>
  <c r="F471" i="15"/>
  <c r="E472" i="15"/>
  <c r="F472" i="15"/>
  <c r="E473" i="15"/>
  <c r="F473" i="15"/>
  <c r="E474" i="15"/>
  <c r="F474" i="15"/>
  <c r="F466" i="15"/>
  <c r="E466" i="15"/>
  <c r="E430" i="15"/>
  <c r="F430" i="15"/>
  <c r="E431" i="15"/>
  <c r="F431" i="15"/>
  <c r="E432" i="15"/>
  <c r="F432" i="15"/>
  <c r="E433" i="15"/>
  <c r="F433" i="15"/>
  <c r="E434" i="15"/>
  <c r="F434" i="15"/>
  <c r="E435" i="15"/>
  <c r="F435" i="15"/>
  <c r="E436" i="15"/>
  <c r="F436" i="15"/>
  <c r="E437" i="15"/>
  <c r="F437" i="15"/>
  <c r="E438" i="15"/>
  <c r="F438" i="15"/>
  <c r="E439" i="15"/>
  <c r="F439" i="15"/>
  <c r="E440" i="15"/>
  <c r="F440" i="15"/>
  <c r="E441" i="15"/>
  <c r="F441" i="15"/>
  <c r="E442" i="15"/>
  <c r="F442" i="15"/>
  <c r="E443" i="15"/>
  <c r="F443" i="15"/>
  <c r="E444" i="15"/>
  <c r="F444" i="15"/>
  <c r="E445" i="15"/>
  <c r="F445" i="15"/>
  <c r="E446" i="15"/>
  <c r="F446" i="15"/>
  <c r="E447" i="15"/>
  <c r="F447" i="15"/>
  <c r="E448" i="15"/>
  <c r="F448" i="15"/>
  <c r="E449" i="15"/>
  <c r="F449" i="15"/>
  <c r="E450" i="15"/>
  <c r="F450" i="15"/>
  <c r="E451" i="15"/>
  <c r="F451" i="15"/>
  <c r="E452" i="15"/>
  <c r="F452" i="15"/>
  <c r="E453" i="15"/>
  <c r="F453" i="15"/>
  <c r="E454" i="15"/>
  <c r="F454" i="15"/>
  <c r="E455" i="15"/>
  <c r="F455" i="15"/>
  <c r="E456" i="15"/>
  <c r="F456" i="15"/>
  <c r="E457" i="15"/>
  <c r="F457" i="15"/>
  <c r="E458" i="15"/>
  <c r="F458" i="15"/>
  <c r="E459" i="15"/>
  <c r="F459" i="15"/>
  <c r="E460" i="15"/>
  <c r="F460" i="15"/>
  <c r="E461" i="15"/>
  <c r="F461" i="15"/>
  <c r="F429" i="15"/>
  <c r="E429" i="15"/>
  <c r="E412" i="15"/>
  <c r="F412" i="15"/>
  <c r="E413" i="15"/>
  <c r="F413" i="15"/>
  <c r="E414" i="15"/>
  <c r="F414" i="15"/>
  <c r="E415" i="15"/>
  <c r="F415" i="15"/>
  <c r="E416" i="15"/>
  <c r="F416" i="15"/>
  <c r="E417" i="15"/>
  <c r="F417" i="15"/>
  <c r="E418" i="15"/>
  <c r="F418" i="15"/>
  <c r="E419" i="15"/>
  <c r="F419" i="15"/>
  <c r="E420" i="15"/>
  <c r="F420" i="15"/>
  <c r="E421" i="15"/>
  <c r="F421" i="15"/>
  <c r="E422" i="15"/>
  <c r="F422" i="15"/>
  <c r="E423" i="15"/>
  <c r="F423" i="15"/>
  <c r="E424" i="15"/>
  <c r="F424" i="15"/>
  <c r="F411" i="15"/>
  <c r="E411" i="15"/>
  <c r="E394" i="15"/>
  <c r="F394" i="15"/>
  <c r="E395" i="15"/>
  <c r="F395" i="15"/>
  <c r="E396" i="15"/>
  <c r="F396" i="15"/>
  <c r="E397" i="15"/>
  <c r="F397" i="15"/>
  <c r="E398" i="15"/>
  <c r="F398" i="15"/>
  <c r="E399" i="15"/>
  <c r="F399" i="15"/>
  <c r="E400" i="15"/>
  <c r="F400" i="15"/>
  <c r="E401" i="15"/>
  <c r="F401" i="15"/>
  <c r="E402" i="15"/>
  <c r="F402" i="15"/>
  <c r="E403" i="15"/>
  <c r="F403" i="15"/>
  <c r="E404" i="15"/>
  <c r="F404" i="15"/>
  <c r="E405" i="15"/>
  <c r="F405" i="15"/>
  <c r="E406" i="15"/>
  <c r="F406" i="15"/>
  <c r="E407" i="15"/>
  <c r="F407" i="15"/>
  <c r="F393" i="15"/>
  <c r="E393" i="15"/>
  <c r="E367" i="15"/>
  <c r="F367" i="15"/>
  <c r="E368" i="15"/>
  <c r="F368" i="15"/>
  <c r="E369" i="15"/>
  <c r="F369" i="15"/>
  <c r="E370" i="15"/>
  <c r="F370" i="15"/>
  <c r="E371" i="15"/>
  <c r="F371" i="15"/>
  <c r="E372" i="15"/>
  <c r="F372" i="15"/>
  <c r="E373" i="15"/>
  <c r="F373" i="15"/>
  <c r="E374" i="15"/>
  <c r="F374" i="15"/>
  <c r="F366" i="15"/>
  <c r="E366" i="15"/>
  <c r="E330" i="15"/>
  <c r="F330" i="15"/>
  <c r="E331" i="15"/>
  <c r="F331" i="15"/>
  <c r="E332" i="15"/>
  <c r="F332" i="15"/>
  <c r="E333" i="15"/>
  <c r="F333" i="15"/>
  <c r="E334" i="15"/>
  <c r="F334" i="15"/>
  <c r="E335" i="15"/>
  <c r="F335" i="15"/>
  <c r="E336" i="15"/>
  <c r="F336" i="15"/>
  <c r="E337" i="15"/>
  <c r="F337" i="15"/>
  <c r="E338" i="15"/>
  <c r="F338" i="15"/>
  <c r="E339" i="15"/>
  <c r="F339" i="15"/>
  <c r="E340" i="15"/>
  <c r="F340" i="15"/>
  <c r="E341" i="15"/>
  <c r="F341" i="15"/>
  <c r="E342" i="15"/>
  <c r="F342" i="15"/>
  <c r="E343" i="15"/>
  <c r="F343" i="15"/>
  <c r="E344" i="15"/>
  <c r="F344" i="15"/>
  <c r="E345" i="15"/>
  <c r="F345" i="15"/>
  <c r="E346" i="15"/>
  <c r="F346" i="15"/>
  <c r="E347" i="15"/>
  <c r="F347" i="15"/>
  <c r="E348" i="15"/>
  <c r="F348" i="15"/>
  <c r="E349" i="15"/>
  <c r="F349" i="15"/>
  <c r="E350" i="15"/>
  <c r="F350" i="15"/>
  <c r="E351" i="15"/>
  <c r="F351" i="15"/>
  <c r="E352" i="15"/>
  <c r="F352" i="15"/>
  <c r="E353" i="15"/>
  <c r="F353" i="15"/>
  <c r="E354" i="15"/>
  <c r="F354" i="15"/>
  <c r="E355" i="15"/>
  <c r="F355" i="15"/>
  <c r="E356" i="15"/>
  <c r="F356" i="15"/>
  <c r="E357" i="15"/>
  <c r="F357" i="15"/>
  <c r="E358" i="15"/>
  <c r="F358" i="15"/>
  <c r="E359" i="15"/>
  <c r="F359" i="15"/>
  <c r="E360" i="15"/>
  <c r="F360" i="15"/>
  <c r="E361" i="15"/>
  <c r="F361" i="15"/>
  <c r="F329" i="15"/>
  <c r="E329" i="15"/>
  <c r="E312" i="15"/>
  <c r="F312" i="15"/>
  <c r="E313" i="15"/>
  <c r="F313" i="15"/>
  <c r="E314" i="15"/>
  <c r="F314" i="15"/>
  <c r="E315" i="15"/>
  <c r="F315" i="15"/>
  <c r="E316" i="15"/>
  <c r="F316" i="15"/>
  <c r="E317" i="15"/>
  <c r="F317" i="15"/>
  <c r="E318" i="15"/>
  <c r="F318" i="15"/>
  <c r="E319" i="15"/>
  <c r="F319" i="15"/>
  <c r="E320" i="15"/>
  <c r="F320" i="15"/>
  <c r="E321" i="15"/>
  <c r="F321" i="15"/>
  <c r="E322" i="15"/>
  <c r="F322" i="15"/>
  <c r="E323" i="15"/>
  <c r="F323" i="15"/>
  <c r="E324" i="15"/>
  <c r="F324" i="15"/>
  <c r="F311" i="15"/>
  <c r="E311" i="15"/>
  <c r="E293" i="15"/>
  <c r="F293" i="15"/>
  <c r="E294" i="15"/>
  <c r="F294" i="15"/>
  <c r="E295" i="15"/>
  <c r="F295" i="15"/>
  <c r="E296" i="15"/>
  <c r="F296" i="15"/>
  <c r="E297" i="15"/>
  <c r="F297" i="15"/>
  <c r="E298" i="15"/>
  <c r="F298" i="15"/>
  <c r="E299" i="15"/>
  <c r="F299" i="15"/>
  <c r="E300" i="15"/>
  <c r="F300" i="15"/>
  <c r="E301" i="15"/>
  <c r="F301" i="15"/>
  <c r="E302" i="15"/>
  <c r="F302" i="15"/>
  <c r="E303" i="15"/>
  <c r="F303" i="15"/>
  <c r="E304" i="15"/>
  <c r="F304" i="15"/>
  <c r="E305" i="15"/>
  <c r="F305" i="15"/>
  <c r="E306" i="15"/>
  <c r="F306" i="15"/>
  <c r="F292" i="15"/>
  <c r="E292" i="15"/>
  <c r="F266" i="15"/>
  <c r="F267" i="15"/>
  <c r="F268" i="15"/>
  <c r="F269" i="15"/>
  <c r="F270" i="15"/>
  <c r="F271" i="15"/>
  <c r="F272" i="15"/>
  <c r="F273" i="15"/>
  <c r="E266" i="15"/>
  <c r="E267" i="15"/>
  <c r="E268" i="15"/>
  <c r="E269" i="15"/>
  <c r="E270" i="15"/>
  <c r="E271" i="15"/>
  <c r="E272" i="15"/>
  <c r="E273" i="15"/>
  <c r="F265" i="15"/>
  <c r="E265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F228" i="15"/>
  <c r="E228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F210" i="15"/>
  <c r="E210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191" i="15"/>
  <c r="E191" i="15"/>
  <c r="F164" i="15"/>
  <c r="F165" i="15"/>
  <c r="F166" i="15"/>
  <c r="F167" i="15"/>
  <c r="F168" i="15"/>
  <c r="F169" i="15"/>
  <c r="F170" i="15"/>
  <c r="F171" i="15"/>
  <c r="E164" i="15"/>
  <c r="E165" i="15"/>
  <c r="E166" i="15"/>
  <c r="E167" i="15"/>
  <c r="E168" i="15"/>
  <c r="E169" i="15"/>
  <c r="E170" i="15"/>
  <c r="E171" i="15"/>
  <c r="F163" i="15"/>
  <c r="E163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F126" i="15"/>
  <c r="E126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F105" i="15"/>
  <c r="E105" i="15"/>
  <c r="F80" i="15"/>
  <c r="F81" i="15"/>
  <c r="F82" i="15"/>
  <c r="F83" i="15"/>
  <c r="F84" i="15"/>
  <c r="F85" i="15"/>
  <c r="F86" i="15"/>
  <c r="F87" i="15"/>
  <c r="E80" i="15"/>
  <c r="E81" i="15"/>
  <c r="E82" i="15"/>
  <c r="E83" i="15"/>
  <c r="E84" i="15"/>
  <c r="E85" i="15"/>
  <c r="E86" i="15"/>
  <c r="E87" i="15"/>
  <c r="F79" i="15"/>
  <c r="E79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F42" i="15"/>
  <c r="E42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F24" i="15"/>
  <c r="E24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F5" i="15"/>
  <c r="E5" i="15"/>
  <c r="A394" i="15"/>
  <c r="A395" i="15"/>
  <c r="A293" i="15"/>
  <c r="A294" i="15"/>
  <c r="A192" i="15"/>
  <c r="A193" i="15"/>
  <c r="A106" i="15"/>
  <c r="A107" i="15"/>
  <c r="A6" i="15"/>
  <c r="A7" i="15"/>
  <c r="F484" i="14"/>
  <c r="F485" i="14"/>
  <c r="F486" i="14"/>
  <c r="F487" i="14"/>
  <c r="F488" i="14"/>
  <c r="F489" i="14"/>
  <c r="F490" i="14"/>
  <c r="F491" i="14"/>
  <c r="E484" i="14"/>
  <c r="E485" i="14"/>
  <c r="E486" i="14"/>
  <c r="E487" i="14"/>
  <c r="E488" i="14"/>
  <c r="E489" i="14"/>
  <c r="E490" i="14"/>
  <c r="E491" i="14"/>
  <c r="F483" i="14"/>
  <c r="E483" i="14"/>
  <c r="F447" i="14"/>
  <c r="F448" i="14"/>
  <c r="F449" i="14"/>
  <c r="F450" i="14"/>
  <c r="F451" i="14"/>
  <c r="F452" i="14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74" i="14"/>
  <c r="F475" i="14"/>
  <c r="F476" i="14"/>
  <c r="F477" i="14"/>
  <c r="F478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F446" i="14"/>
  <c r="E446" i="14"/>
  <c r="F430" i="14"/>
  <c r="F431" i="14"/>
  <c r="F432" i="14"/>
  <c r="F433" i="14"/>
  <c r="F434" i="14"/>
  <c r="F435" i="14"/>
  <c r="F436" i="14"/>
  <c r="F437" i="14"/>
  <c r="F438" i="14"/>
  <c r="F439" i="14"/>
  <c r="F440" i="14"/>
  <c r="F441" i="14"/>
  <c r="F442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F429" i="14"/>
  <c r="E429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F410" i="14"/>
  <c r="E410" i="14"/>
  <c r="F383" i="14"/>
  <c r="F384" i="14"/>
  <c r="F385" i="14"/>
  <c r="F386" i="14"/>
  <c r="F387" i="14"/>
  <c r="F388" i="14"/>
  <c r="F389" i="14"/>
  <c r="F390" i="14"/>
  <c r="E383" i="14"/>
  <c r="E384" i="14"/>
  <c r="E385" i="14"/>
  <c r="E386" i="14"/>
  <c r="E387" i="14"/>
  <c r="E388" i="14"/>
  <c r="E389" i="14"/>
  <c r="E390" i="14"/>
  <c r="F382" i="14"/>
  <c r="E382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F345" i="14"/>
  <c r="E345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F327" i="14"/>
  <c r="E327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F308" i="14"/>
  <c r="E308" i="14"/>
  <c r="F282" i="14"/>
  <c r="F283" i="14"/>
  <c r="F284" i="14"/>
  <c r="F285" i="14"/>
  <c r="F286" i="14"/>
  <c r="F287" i="14"/>
  <c r="F288" i="14"/>
  <c r="F289" i="14"/>
  <c r="E282" i="14"/>
  <c r="E283" i="14"/>
  <c r="E284" i="14"/>
  <c r="E285" i="14"/>
  <c r="E286" i="14"/>
  <c r="E287" i="14"/>
  <c r="E288" i="14"/>
  <c r="E289" i="14"/>
  <c r="F281" i="14"/>
  <c r="E281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F244" i="14"/>
  <c r="E244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F226" i="14"/>
  <c r="E226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F207" i="14"/>
  <c r="E207" i="14"/>
  <c r="F181" i="14"/>
  <c r="F182" i="14"/>
  <c r="F183" i="14"/>
  <c r="F184" i="14"/>
  <c r="F185" i="14"/>
  <c r="F186" i="14"/>
  <c r="F187" i="14"/>
  <c r="F188" i="14"/>
  <c r="E181" i="14"/>
  <c r="E182" i="14"/>
  <c r="E183" i="14"/>
  <c r="E184" i="14"/>
  <c r="E185" i="14"/>
  <c r="E186" i="14"/>
  <c r="E187" i="14"/>
  <c r="E188" i="14"/>
  <c r="F180" i="14"/>
  <c r="E180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F143" i="14"/>
  <c r="E143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F125" i="14"/>
  <c r="E125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F106" i="14"/>
  <c r="E106" i="14"/>
  <c r="F80" i="14"/>
  <c r="F81" i="14"/>
  <c r="F82" i="14"/>
  <c r="F83" i="14"/>
  <c r="F84" i="14"/>
  <c r="F85" i="14"/>
  <c r="F86" i="14"/>
  <c r="F87" i="14"/>
  <c r="E80" i="14"/>
  <c r="E81" i="14"/>
  <c r="E82" i="14"/>
  <c r="E83" i="14"/>
  <c r="E84" i="14"/>
  <c r="E85" i="14"/>
  <c r="E86" i="14"/>
  <c r="E87" i="14"/>
  <c r="F79" i="14"/>
  <c r="E79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F42" i="14"/>
  <c r="E42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F24" i="14"/>
  <c r="E24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F5" i="14"/>
  <c r="E5" i="14"/>
  <c r="A411" i="14"/>
  <c r="A412" i="14"/>
  <c r="A309" i="14"/>
  <c r="A310" i="14"/>
  <c r="A208" i="14"/>
  <c r="A209" i="14"/>
  <c r="A107" i="14"/>
  <c r="A108" i="14"/>
  <c r="A6" i="14"/>
  <c r="A7" i="14"/>
  <c r="E483" i="13"/>
  <c r="E484" i="13"/>
  <c r="E485" i="13"/>
  <c r="E486" i="13"/>
  <c r="E487" i="13"/>
  <c r="E488" i="13"/>
  <c r="E489" i="13"/>
  <c r="E490" i="13"/>
  <c r="F483" i="13"/>
  <c r="F484" i="13"/>
  <c r="F485" i="13"/>
  <c r="F486" i="13"/>
  <c r="F487" i="13"/>
  <c r="F488" i="13"/>
  <c r="F489" i="13"/>
  <c r="F490" i="13"/>
  <c r="E482" i="13"/>
  <c r="F482" i="13"/>
  <c r="F446" i="13"/>
  <c r="F447" i="13"/>
  <c r="F448" i="13"/>
  <c r="F449" i="13"/>
  <c r="F450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63" i="13"/>
  <c r="F464" i="13"/>
  <c r="F465" i="13"/>
  <c r="F466" i="13"/>
  <c r="F467" i="13"/>
  <c r="F468" i="13"/>
  <c r="F469" i="13"/>
  <c r="F470" i="13"/>
  <c r="F471" i="13"/>
  <c r="F472" i="13"/>
  <c r="F473" i="13"/>
  <c r="F474" i="13"/>
  <c r="F475" i="13"/>
  <c r="F476" i="13"/>
  <c r="F477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F445" i="13"/>
  <c r="E445" i="13"/>
  <c r="F429" i="13"/>
  <c r="F430" i="13"/>
  <c r="F431" i="13"/>
  <c r="F432" i="13"/>
  <c r="F433" i="13"/>
  <c r="F434" i="13"/>
  <c r="F435" i="13"/>
  <c r="F436" i="13"/>
  <c r="F437" i="13"/>
  <c r="F438" i="13"/>
  <c r="F439" i="13"/>
  <c r="F440" i="13"/>
  <c r="F441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F428" i="13"/>
  <c r="E428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423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F409" i="13"/>
  <c r="E409" i="13"/>
  <c r="E384" i="13"/>
  <c r="E385" i="13"/>
  <c r="E386" i="13"/>
  <c r="E387" i="13"/>
  <c r="E388" i="13"/>
  <c r="E389" i="13"/>
  <c r="E390" i="13"/>
  <c r="E391" i="13"/>
  <c r="F384" i="13"/>
  <c r="F385" i="13"/>
  <c r="F386" i="13"/>
  <c r="F387" i="13"/>
  <c r="F388" i="13"/>
  <c r="F389" i="13"/>
  <c r="F390" i="13"/>
  <c r="F391" i="13"/>
  <c r="E383" i="13"/>
  <c r="F383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F346" i="13"/>
  <c r="E346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F328" i="13"/>
  <c r="E328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F309" i="13"/>
  <c r="E309" i="13"/>
  <c r="F283" i="13"/>
  <c r="F284" i="13"/>
  <c r="F285" i="13"/>
  <c r="F286" i="13"/>
  <c r="F287" i="13"/>
  <c r="F288" i="13"/>
  <c r="F289" i="13"/>
  <c r="F290" i="13"/>
  <c r="E283" i="13"/>
  <c r="E284" i="13"/>
  <c r="E285" i="13"/>
  <c r="E286" i="13"/>
  <c r="E287" i="13"/>
  <c r="E288" i="13"/>
  <c r="E289" i="13"/>
  <c r="E290" i="13"/>
  <c r="E282" i="13"/>
  <c r="F282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F245" i="13"/>
  <c r="E245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27" i="13"/>
  <c r="E227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F208" i="13"/>
  <c r="E208" i="13"/>
  <c r="F181" i="13"/>
  <c r="F182" i="13"/>
  <c r="F183" i="13"/>
  <c r="F184" i="13"/>
  <c r="F185" i="13"/>
  <c r="F186" i="13"/>
  <c r="F187" i="13"/>
  <c r="F188" i="13"/>
  <c r="E181" i="13"/>
  <c r="E182" i="13"/>
  <c r="E183" i="13"/>
  <c r="E184" i="13"/>
  <c r="E185" i="13"/>
  <c r="E186" i="13"/>
  <c r="E187" i="13"/>
  <c r="E188" i="13"/>
  <c r="E180" i="13"/>
  <c r="F180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F143" i="13"/>
  <c r="E143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F125" i="13"/>
  <c r="E125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F106" i="13"/>
  <c r="E106" i="13"/>
  <c r="E80" i="13"/>
  <c r="E81" i="13"/>
  <c r="E82" i="13"/>
  <c r="E83" i="13"/>
  <c r="E84" i="13"/>
  <c r="E85" i="13"/>
  <c r="E86" i="13"/>
  <c r="E87" i="13"/>
  <c r="E79" i="13"/>
  <c r="F80" i="13"/>
  <c r="F81" i="13"/>
  <c r="F82" i="13"/>
  <c r="F83" i="13"/>
  <c r="F84" i="13"/>
  <c r="F85" i="13"/>
  <c r="F86" i="13"/>
  <c r="F87" i="13"/>
  <c r="F79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F42" i="13"/>
  <c r="E42" i="13"/>
  <c r="F481" i="12"/>
  <c r="F482" i="12"/>
  <c r="F483" i="12"/>
  <c r="F484" i="12"/>
  <c r="F485" i="12"/>
  <c r="F486" i="12"/>
  <c r="F487" i="12"/>
  <c r="F488" i="12"/>
  <c r="E481" i="12"/>
  <c r="E482" i="12"/>
  <c r="E483" i="12"/>
  <c r="E484" i="12"/>
  <c r="E485" i="12"/>
  <c r="E486" i="12"/>
  <c r="E487" i="12"/>
  <c r="E488" i="12"/>
  <c r="F480" i="12"/>
  <c r="E480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F443" i="12"/>
  <c r="E443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F425" i="12"/>
  <c r="E425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F406" i="12"/>
  <c r="E406" i="12"/>
  <c r="F380" i="12"/>
  <c r="F381" i="12"/>
  <c r="F382" i="12"/>
  <c r="F383" i="12"/>
  <c r="F384" i="12"/>
  <c r="F385" i="12"/>
  <c r="F386" i="12"/>
  <c r="F387" i="12"/>
  <c r="E380" i="12"/>
  <c r="E381" i="12"/>
  <c r="E382" i="12"/>
  <c r="E383" i="12"/>
  <c r="E384" i="12"/>
  <c r="E385" i="12"/>
  <c r="E386" i="12"/>
  <c r="E387" i="12"/>
  <c r="F379" i="12"/>
  <c r="E379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F342" i="12"/>
  <c r="E342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F324" i="12"/>
  <c r="E324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F305" i="12"/>
  <c r="E305" i="12"/>
  <c r="F279" i="12"/>
  <c r="F280" i="12"/>
  <c r="F281" i="12"/>
  <c r="F282" i="12"/>
  <c r="F283" i="12"/>
  <c r="F284" i="12"/>
  <c r="F285" i="12"/>
  <c r="F286" i="12"/>
  <c r="E279" i="12"/>
  <c r="E280" i="12"/>
  <c r="E281" i="12"/>
  <c r="E282" i="12"/>
  <c r="E283" i="12"/>
  <c r="E284" i="12"/>
  <c r="E285" i="12"/>
  <c r="E286" i="12"/>
  <c r="F278" i="12"/>
  <c r="E278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F241" i="12"/>
  <c r="E241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F223" i="12"/>
  <c r="E223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F205" i="12"/>
  <c r="E205" i="12"/>
  <c r="F180" i="12"/>
  <c r="F181" i="12"/>
  <c r="F182" i="12"/>
  <c r="F183" i="12"/>
  <c r="F184" i="12"/>
  <c r="F185" i="12"/>
  <c r="F186" i="12"/>
  <c r="F187" i="12"/>
  <c r="E180" i="12"/>
  <c r="E181" i="12"/>
  <c r="E182" i="12"/>
  <c r="E183" i="12"/>
  <c r="E184" i="12"/>
  <c r="E185" i="12"/>
  <c r="E186" i="12"/>
  <c r="E187" i="12"/>
  <c r="F179" i="12"/>
  <c r="E179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F142" i="12"/>
  <c r="E142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F124" i="12"/>
  <c r="E124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F105" i="12"/>
  <c r="E105" i="12"/>
  <c r="F80" i="12"/>
  <c r="F81" i="12"/>
  <c r="F82" i="12"/>
  <c r="F83" i="12"/>
  <c r="F84" i="12"/>
  <c r="F85" i="12"/>
  <c r="F86" i="12"/>
  <c r="F87" i="12"/>
  <c r="E80" i="12"/>
  <c r="E81" i="12"/>
  <c r="E82" i="12"/>
  <c r="E83" i="12"/>
  <c r="E84" i="12"/>
  <c r="E85" i="12"/>
  <c r="E86" i="12"/>
  <c r="E87" i="12"/>
  <c r="F79" i="12"/>
  <c r="E79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42" i="12"/>
  <c r="E42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F24" i="12"/>
  <c r="E24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5" i="12"/>
  <c r="F481" i="2"/>
  <c r="F482" i="2"/>
  <c r="F483" i="2"/>
  <c r="F484" i="2"/>
  <c r="F485" i="2"/>
  <c r="F486" i="2"/>
  <c r="F487" i="2"/>
  <c r="F488" i="2"/>
  <c r="E481" i="2"/>
  <c r="E482" i="2"/>
  <c r="E483" i="2"/>
  <c r="E484" i="2"/>
  <c r="E485" i="2"/>
  <c r="E486" i="2"/>
  <c r="E487" i="2"/>
  <c r="E488" i="2"/>
  <c r="E480" i="2"/>
  <c r="F480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F443" i="2"/>
  <c r="E443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F425" i="2"/>
  <c r="E425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F406" i="2"/>
  <c r="E406" i="2"/>
  <c r="E381" i="2"/>
  <c r="E382" i="2"/>
  <c r="E383" i="2"/>
  <c r="E384" i="2"/>
  <c r="E385" i="2"/>
  <c r="E386" i="2"/>
  <c r="E387" i="2"/>
  <c r="E388" i="2"/>
  <c r="E380" i="2"/>
  <c r="F381" i="2"/>
  <c r="F382" i="2"/>
  <c r="F383" i="2"/>
  <c r="F384" i="2"/>
  <c r="F385" i="2"/>
  <c r="F386" i="2"/>
  <c r="F387" i="2"/>
  <c r="F388" i="2"/>
  <c r="F380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F343" i="2"/>
  <c r="E343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F325" i="2"/>
  <c r="E325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F306" i="2"/>
  <c r="E306" i="2"/>
  <c r="F279" i="2"/>
  <c r="F280" i="2"/>
  <c r="F281" i="2"/>
  <c r="F282" i="2"/>
  <c r="F283" i="2"/>
  <c r="F284" i="2"/>
  <c r="F285" i="2"/>
  <c r="F286" i="2"/>
  <c r="F278" i="2"/>
  <c r="E279" i="2"/>
  <c r="E280" i="2"/>
  <c r="E281" i="2"/>
  <c r="E282" i="2"/>
  <c r="E283" i="2"/>
  <c r="E284" i="2"/>
  <c r="E285" i="2"/>
  <c r="E286" i="2"/>
  <c r="E278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41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F223" i="2"/>
  <c r="E223" i="2"/>
  <c r="F241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04" i="2"/>
  <c r="F178" i="2"/>
  <c r="F179" i="2"/>
  <c r="F180" i="2"/>
  <c r="F181" i="2"/>
  <c r="F182" i="2"/>
  <c r="F183" i="2"/>
  <c r="F184" i="2"/>
  <c r="F185" i="2"/>
  <c r="E178" i="2"/>
  <c r="E179" i="2"/>
  <c r="E180" i="2"/>
  <c r="E181" i="2"/>
  <c r="E182" i="2"/>
  <c r="E183" i="2"/>
  <c r="E184" i="2"/>
  <c r="E185" i="2"/>
  <c r="E177" i="2"/>
  <c r="F177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F140" i="2"/>
  <c r="E140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F122" i="2"/>
  <c r="E122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F103" i="2"/>
  <c r="E103" i="2"/>
  <c r="F77" i="2"/>
  <c r="F78" i="2"/>
  <c r="F79" i="2"/>
  <c r="F80" i="2"/>
  <c r="F81" i="2"/>
  <c r="F82" i="2"/>
  <c r="F83" i="2"/>
  <c r="F84" i="2"/>
  <c r="E77" i="2"/>
  <c r="E78" i="2"/>
  <c r="E79" i="2"/>
  <c r="E80" i="2"/>
  <c r="E81" i="2"/>
  <c r="E82" i="2"/>
  <c r="E83" i="2"/>
  <c r="E84" i="2"/>
  <c r="E76" i="2"/>
  <c r="F76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40" i="2"/>
  <c r="F40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2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5" i="2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24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5" i="13"/>
  <c r="A410" i="13"/>
  <c r="A411" i="13"/>
  <c r="A310" i="13"/>
  <c r="A311" i="13"/>
  <c r="A209" i="13"/>
  <c r="A210" i="13"/>
  <c r="A107" i="13"/>
  <c r="A108" i="13"/>
  <c r="A6" i="13"/>
  <c r="A7" i="13"/>
  <c r="A407" i="12"/>
  <c r="A408" i="12"/>
  <c r="A306" i="12"/>
  <c r="A307" i="12"/>
  <c r="A206" i="12"/>
  <c r="A207" i="12"/>
  <c r="A106" i="12"/>
  <c r="A107" i="12"/>
  <c r="A6" i="12"/>
  <c r="A7" i="12"/>
  <c r="A407" i="2"/>
  <c r="A408" i="2"/>
  <c r="A307" i="2"/>
  <c r="A308" i="2"/>
  <c r="A205" i="2"/>
  <c r="A206" i="2"/>
  <c r="A104" i="2"/>
  <c r="A105" i="2"/>
</calcChain>
</file>

<file path=xl/sharedStrings.xml><?xml version="1.0" encoding="utf-8"?>
<sst xmlns="http://schemas.openxmlformats.org/spreadsheetml/2006/main" count="9033" uniqueCount="172">
  <si>
    <t>SubCategory 2: Air Filters - FY14 ANNUAL SPEND = $446,306.64</t>
  </si>
  <si>
    <t>SubCategory 3: Air Compressors &amp; Accessories - FY14 ANNUAL SPEND = $5,215.01</t>
  </si>
  <si>
    <t>SubCategory 4: Air Conditioning Systems - FY14 ANNUAL SPEND = $117,721.18</t>
  </si>
  <si>
    <t>SubCategory 6: Alternators &amp; Starters - FY14 ANNUAL SPEND = $305,931.06</t>
  </si>
  <si>
    <t>SubCategory 7: Axles &amp; Differentials - FY14 ANNUAL SPEND = $35,481.92</t>
  </si>
  <si>
    <t>SubCategory 8: Bearings - FY14 ANNUAL SPEND = $98,051.18</t>
  </si>
  <si>
    <t>SubCategory 9: Belts - FY14 ANNUAL SPEND = $154,640.39</t>
  </si>
  <si>
    <t>SubCategory 11: Calipers - FY14 ANNUAL SPEND = $41,404.66</t>
  </si>
  <si>
    <t>SubCategory 12: Catalytic Converters - FY14 ANNUAL SPEND = $35,337.54</t>
  </si>
  <si>
    <t>SubCategory 13: Clutches - FY14 ANNUAL SPEND = $24,940.56</t>
  </si>
  <si>
    <t>SubCategory 14: Electrical - FY14 ANNUAL SPEND = $214,162.82</t>
  </si>
  <si>
    <t>SubCategory 15:Emission Systems - FY14 ANNUAL SPEND = $66,422.84</t>
  </si>
  <si>
    <t>SubCategory 16: Fan &amp; Blower Motors - FY14 ANNUAL SPEND = $18,616.26</t>
  </si>
  <si>
    <t>SubCategory 17: Fans &amp; Fan Clutches - FY14 ANNUAL SPEND = $41,587.58</t>
  </si>
  <si>
    <t>SubCategory 18: Fluid Filter - FY14 ANNUAL SPEND = $681,092.85</t>
  </si>
  <si>
    <t>SubCategory 19: Fluids - FY14 ANNUAL SPEND = $301,342.67</t>
  </si>
  <si>
    <t>SubCategory 20: Friction (Pads and Shoes) - FY14 ANNUAL SPEND = $469,517.62</t>
  </si>
  <si>
    <t>SubCategory 21: Fuel Systems - FY14 ANNUAL SPEND = $169,179.79</t>
  </si>
  <si>
    <t>SubCategory 22: Gasket Kits &amp; Sets - FY14 ANNUAL SPEND = $43,644.83</t>
  </si>
  <si>
    <t>SubCategory 23: Hoses - FY14 ANNUAL SPEND = $60,009.20</t>
  </si>
  <si>
    <t>SubCategory 24: Idlers, Tensioners &amp; Pulleys - FY14 ANNUAL SPEND = $39,463.99</t>
  </si>
  <si>
    <t>SubCategory 25: Ignition - FY14 ANNUAL SPEND = $209,293.76</t>
  </si>
  <si>
    <t>SubCategory 26: Lenses &amp; Housings - FY14 ANNUAL SPEND = $13,435.58</t>
  </si>
  <si>
    <t>SubCategory 27: Mounts - FY14 ANNUAL SPEND = $11,382.82</t>
  </si>
  <si>
    <t>SubCategory 28: Oil - FY14 ANNUAL SPEND = $627,230.40</t>
  </si>
  <si>
    <t>SubCategory 29: Radiators - FY14 ANNUAL SPEND = $85,034.41</t>
  </si>
  <si>
    <t>SubCategory 30: Rotor / Drums / Hubs - FY14 ANNUAL SPEND = $587,893.48</t>
  </si>
  <si>
    <t>SubCategory 32: Steering - FY14 ANNUAL SPEND = $80,478.06</t>
  </si>
  <si>
    <t>SubCategory 34: Tire &amp; Wheels - FY14 ANNUAL SPEND = $29,842.90</t>
  </si>
  <si>
    <t>SubCategory 35: Vehicle Batteries - FY14 ANNUAL SPEND = $1,090,190.06</t>
  </si>
  <si>
    <t>SubCategory 36: Water Pumps - FY14 ANNUAL SPEND = $35,145.96</t>
  </si>
  <si>
    <t>SubCategory 37: Wiper Blades &amp; Components - FY14 ANNUAL SPEND = $112,884.24</t>
  </si>
  <si>
    <t>SubCategory 38: Wiper Motors &amp; Transmissions - FY14 ANNUAL SPEND = $10,838.10</t>
  </si>
  <si>
    <t>SubCategory 39: Wire - FY14 ANNUAL SPEND = $35,145.96</t>
  </si>
  <si>
    <t>SubCategory 31: Seals - FY14 ANNUAL SPEND =  N/A</t>
  </si>
  <si>
    <t>SubCategory 33: Suspension - FY14 Annual Spend = $157,746.33</t>
  </si>
  <si>
    <t>SubCategory 1: A/C Heating Systems  FY14 ANNUAL SPEND = $6,252.86</t>
  </si>
  <si>
    <t>SubCategory 5: Air Intake Components - FY14 ANNUAL SPEND = $20,878.58</t>
  </si>
  <si>
    <t>SubCategory 10: Bulbs &amp; Headlamps - FY14 ANNUAL SPEND = $105,339.05</t>
  </si>
  <si>
    <t>Category #1: Just-In-Time Auto Parts and Historical Spend</t>
  </si>
  <si>
    <t>Line Item #</t>
  </si>
  <si>
    <t>Region 1</t>
  </si>
  <si>
    <t>Category: Administrative Staffing</t>
  </si>
  <si>
    <t>Category: Industrial Staffing</t>
  </si>
  <si>
    <t>Category: Professional Staffing</t>
  </si>
  <si>
    <t>Category: Healthcare Staffing</t>
  </si>
  <si>
    <t xml:space="preserve">Driving Record </t>
  </si>
  <si>
    <t xml:space="preserve">Fingerprint Background Screen </t>
  </si>
  <si>
    <t xml:space="preserve">Credit Check </t>
  </si>
  <si>
    <t>Education Credentials</t>
  </si>
  <si>
    <t>Drug Testing</t>
  </si>
  <si>
    <t>SubCategory:  Non-Standard Pre-Employment Screening</t>
  </si>
  <si>
    <t>Type of Screening</t>
  </si>
  <si>
    <t>Job Title</t>
  </si>
  <si>
    <t>Region 5</t>
  </si>
  <si>
    <t>Region 4</t>
  </si>
  <si>
    <t>Region 3</t>
  </si>
  <si>
    <t>Region 2</t>
  </si>
  <si>
    <t>Category: Other Staffing Related Services</t>
  </si>
  <si>
    <t>UOM</t>
  </si>
  <si>
    <t>Adjudicative Assistant</t>
  </si>
  <si>
    <t>Administrative Assistant</t>
  </si>
  <si>
    <t>Bilingual Call Center Representative</t>
  </si>
  <si>
    <t>Bilingual Receptionist</t>
  </si>
  <si>
    <t>Call Center Representative</t>
  </si>
  <si>
    <t xml:space="preserve">Clerk </t>
  </si>
  <si>
    <t>Customer Service</t>
  </si>
  <si>
    <t>Data Entry</t>
  </si>
  <si>
    <t>Data Processor</t>
  </si>
  <si>
    <t>Office Assistant</t>
  </si>
  <si>
    <t>Payroll Specialist</t>
  </si>
  <si>
    <t>Scanner</t>
  </si>
  <si>
    <t>Early Childcare Teacher</t>
  </si>
  <si>
    <t>Finance Assistant</t>
  </si>
  <si>
    <t>Image Form Processor</t>
  </si>
  <si>
    <t xml:space="preserve">Custodial </t>
  </si>
  <si>
    <t>Facility Maintenance</t>
  </si>
  <si>
    <t>Fire Marshall/Invasive Species Technician</t>
  </si>
  <si>
    <t>Hospital Services</t>
  </si>
  <si>
    <t>Housekeeper</t>
  </si>
  <si>
    <t>Maintenance Technician</t>
  </si>
  <si>
    <t>Movers</t>
  </si>
  <si>
    <t>Painter</t>
  </si>
  <si>
    <t>Printing Technician</t>
  </si>
  <si>
    <t>Public Works Intern</t>
  </si>
  <si>
    <t>Skilled Labor</t>
  </si>
  <si>
    <t>Technician</t>
  </si>
  <si>
    <t>Utilities Analyst</t>
  </si>
  <si>
    <t>Warehouse Associated</t>
  </si>
  <si>
    <t>Accounting</t>
  </si>
  <si>
    <t>Accounts Payable</t>
  </si>
  <si>
    <t>Accounts Receivable</t>
  </si>
  <si>
    <t>Analyst</t>
  </si>
  <si>
    <t>Business Operations Specialist</t>
  </si>
  <si>
    <t>Case Manager</t>
  </si>
  <si>
    <t>Collections</t>
  </si>
  <si>
    <t>Compliance Monitoring Assistant</t>
  </si>
  <si>
    <t>Contracts Administrator</t>
  </si>
  <si>
    <t>Desktop Publishing Specialist</t>
  </si>
  <si>
    <t>Document Exam Specialist</t>
  </si>
  <si>
    <t>ESS Technician</t>
  </si>
  <si>
    <t>Financial Services</t>
  </si>
  <si>
    <t>HR Generalist</t>
  </si>
  <si>
    <t>Instructional Designer</t>
  </si>
  <si>
    <t>Legal Support</t>
  </si>
  <si>
    <t>Loan Servicing</t>
  </si>
  <si>
    <t>Marketing Specialist</t>
  </si>
  <si>
    <t>Operations Analyst</t>
  </si>
  <si>
    <t>Part-Time Database Management</t>
  </si>
  <si>
    <t>Planner</t>
  </si>
  <si>
    <t>Practice Coordinator</t>
  </si>
  <si>
    <t>Procurement Support</t>
  </si>
  <si>
    <t>Production Coordinator</t>
  </si>
  <si>
    <t>Program Support</t>
  </si>
  <si>
    <t>Project Manager</t>
  </si>
  <si>
    <t>PT Engineering</t>
  </si>
  <si>
    <t>Publications Management Specialist</t>
  </si>
  <si>
    <t>Purchasing Agent</t>
  </si>
  <si>
    <t>Researcher</t>
  </si>
  <si>
    <t>Tax Examiner</t>
  </si>
  <si>
    <t>Telecommunications Specialist</t>
  </si>
  <si>
    <t>Clinical Chart Specialist</t>
  </si>
  <si>
    <t>Fitness Center Assistant</t>
  </si>
  <si>
    <t>HealthCare Collections</t>
  </si>
  <si>
    <t>HealthCare Worker</t>
  </si>
  <si>
    <t>Lab Worker</t>
  </si>
  <si>
    <t>Phlebotomist</t>
  </si>
  <si>
    <t>Public Health Laboratory Administrative</t>
  </si>
  <si>
    <t>Radiology Technologist</t>
  </si>
  <si>
    <t xml:space="preserve">Fitness Instructor </t>
  </si>
  <si>
    <t>Base Rate per UOM</t>
  </si>
  <si>
    <t>Bill Rate per UOM</t>
  </si>
  <si>
    <t>Standard Markup: 31%</t>
  </si>
  <si>
    <t>HR</t>
  </si>
  <si>
    <t>Payroll Markup: 28%</t>
  </si>
  <si>
    <t>Standard Markup: 32%</t>
  </si>
  <si>
    <t>EA</t>
  </si>
  <si>
    <t>Description</t>
  </si>
  <si>
    <t>ACA Safe Harbor Provision Fee per Employee</t>
  </si>
  <si>
    <t>MO</t>
  </si>
  <si>
    <t>SubCategory:  Affordable Care Act (ACA) Safe Harbor Provision</t>
  </si>
  <si>
    <t>Standard Markup: 34%</t>
  </si>
  <si>
    <t>Payroll Markup: 32%</t>
  </si>
  <si>
    <t>Payroll Markup: 30%</t>
  </si>
  <si>
    <t>Standard Markup: 36%</t>
  </si>
  <si>
    <t>Payroll Markup: 33%</t>
  </si>
  <si>
    <t>Standard Markup: 33%</t>
  </si>
  <si>
    <t>Standard Markup: 35%</t>
  </si>
  <si>
    <t>Payroll Markup: 35%</t>
  </si>
  <si>
    <t>Standard Markup: 30%</t>
  </si>
  <si>
    <t>Payroll Markup: 26%</t>
  </si>
  <si>
    <t>Payroll Markup: 27%</t>
  </si>
  <si>
    <t>Standard Markup: 28%</t>
  </si>
  <si>
    <t>Payroll Markup: 25%</t>
  </si>
  <si>
    <t>Standard Markup: 22%</t>
  </si>
  <si>
    <t>Standard Markup: 24%</t>
  </si>
  <si>
    <t>Standard Markup: 25%</t>
  </si>
  <si>
    <t>Payroll Markup: 29%</t>
  </si>
  <si>
    <t>Standard Markup: 37%</t>
  </si>
  <si>
    <t>Payroll Markup: 36%</t>
  </si>
  <si>
    <t>STANDARD MARK-UP</t>
  </si>
  <si>
    <t>PAYROLL MARK-UP</t>
  </si>
  <si>
    <t>EXAMPLES:</t>
  </si>
  <si>
    <t>Instructions For Calculating Services</t>
  </si>
  <si>
    <t xml:space="preserve">     Standard Markup: 34%</t>
  </si>
  <si>
    <t xml:space="preserve">      Standard Markup: 34%</t>
  </si>
  <si>
    <r>
      <t>In order to calculate the Bill Rate, Authorized Users should multiply the Supplier's Base Rate by the Standard or Payroll Mark-up percent (%) . However, if Other Staffing Services Rates are requested, Authorized Users should add the cost of those one-time services to the Bill Rate.
Sample Service Request:
1. DOAS has requested a temporary employee to fill an Administrative Assistant position in the Atlanta Metropolitain Area;
2. Because the physical location of the placement is in Region 3, we have accessed the Suppliers' Rates in Region 3;
3. The base rate in region three for an Administrative Assistant for a selected supplier is $10.25 with a Mark-up % of 31% ;
4. Therefore, the calculations should be as follows, $10.25 * .31 ($3.17)= $13.43 per hour for the "Bill Rate";
5. For those Authorize Users interested in adding "Other Staffing Related Services" a one(1) time charge for the cost of that service(s) will be added to the invoice.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 </t>
    </r>
  </si>
  <si>
    <t xml:space="preserve">The Standard Markup Rate is applied to the hourly wage rate of a temporary staffing resource as compensation to the temporary staffing Supplier for recruiting individual fill temporary employment positions within an Authorized User’s organization. </t>
  </si>
  <si>
    <t xml:space="preserve">The Standard Payroll mark-up is applied to the hourly wage rate of a temporary staffing resource as compensation to the temporary staffing Supplier to hire an individual that has be pre-selected/identified by the Authorized User to fill a temporary employment position within the Authorized User’s organization. </t>
  </si>
  <si>
    <t>Payroll Markup: 24%</t>
  </si>
  <si>
    <t>Standard Markup: 39%</t>
  </si>
  <si>
    <t>Payroll Markup: 31%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</si>
</sst>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45">
    <xf numFmtId="0" fontId="0" fillId="0" borderId="0" xfId="0"/>
    <xf numFmtId="0" fontId="7" fillId="0" borderId="0" xfId="0" applyFont="1" applyFill="1"/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1" fillId="0" borderId="0" xfId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3" fontId="0" fillId="0" borderId="0" xfId="0" applyNumberFormat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0" fontId="0" fillId="8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8" borderId="11" xfId="0" applyFont="1" applyFill="1" applyBorder="1" applyAlignment="1" applyProtection="1">
      <alignment horizontal="left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8" fillId="7" borderId="17" xfId="0" applyFont="1" applyFill="1" applyBorder="1" applyAlignment="1" applyProtection="1">
      <alignment vertical="center"/>
      <protection hidden="1"/>
    </xf>
    <xf numFmtId="0" fontId="8" fillId="7" borderId="18" xfId="0" applyFont="1" applyFill="1" applyBorder="1" applyAlignment="1" applyProtection="1">
      <alignment vertical="center"/>
      <protection hidden="1"/>
    </xf>
    <xf numFmtId="164" fontId="0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3" xfId="0" applyFont="1" applyFill="1" applyBorder="1" applyAlignment="1" applyProtection="1">
      <alignment horizontal="center" vertical="center" wrapText="1"/>
      <protection hidden="1"/>
    </xf>
    <xf numFmtId="0" fontId="0" fillId="2" borderId="14" xfId="0" applyFont="1" applyFill="1" applyBorder="1" applyAlignment="1" applyProtection="1">
      <alignment horizontal="center" vertical="center" wrapText="1"/>
      <protection hidden="1"/>
    </xf>
    <xf numFmtId="3" fontId="0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0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/>
      <protection hidden="1"/>
    </xf>
    <xf numFmtId="3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38" fontId="0" fillId="0" borderId="1" xfId="3" applyNumberFormat="1" applyFont="1" applyBorder="1" applyAlignment="1" applyProtection="1">
      <alignment horizontal="center" vertical="center" wrapText="1"/>
      <protection hidden="1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0" fontId="0" fillId="8" borderId="1" xfId="0" applyFont="1" applyFill="1" applyBorder="1" applyAlignment="1" applyProtection="1">
      <alignment horizontal="center" vertical="center" wrapText="1"/>
      <protection hidden="1"/>
    </xf>
    <xf numFmtId="0" fontId="0" fillId="8" borderId="11" xfId="0" applyFont="1" applyFill="1" applyBorder="1" applyAlignment="1" applyProtection="1">
      <alignment horizontal="center" vertical="center" wrapText="1"/>
      <protection hidden="1"/>
    </xf>
    <xf numFmtId="164" fontId="8" fillId="7" borderId="18" xfId="0" applyNumberFormat="1" applyFont="1" applyFill="1" applyBorder="1" applyAlignment="1" applyProtection="1">
      <alignment horizontal="right" vertical="center"/>
      <protection hidden="1"/>
    </xf>
    <xf numFmtId="164" fontId="5" fillId="5" borderId="16" xfId="0" applyNumberFormat="1" applyFont="1" applyFill="1" applyBorder="1" applyAlignment="1" applyProtection="1">
      <alignment horizontal="right" vertical="center"/>
      <protection hidden="1"/>
    </xf>
    <xf numFmtId="164" fontId="5" fillId="3" borderId="12" xfId="0" applyNumberFormat="1" applyFont="1" applyFill="1" applyBorder="1" applyAlignment="1" applyProtection="1">
      <alignment horizontal="right" vertical="center"/>
      <protection hidden="1"/>
    </xf>
    <xf numFmtId="164" fontId="0" fillId="0" borderId="1" xfId="2" applyNumberFormat="1" applyFont="1" applyFill="1" applyBorder="1" applyAlignment="1" applyProtection="1">
      <alignment horizontal="right" vertical="center" wrapText="1"/>
      <protection hidden="1"/>
    </xf>
    <xf numFmtId="164" fontId="0" fillId="5" borderId="2" xfId="2" applyNumberFormat="1" applyFont="1" applyFill="1" applyBorder="1" applyAlignment="1" applyProtection="1">
      <alignment horizontal="right" vertical="center" wrapText="1"/>
      <protection hidden="1"/>
    </xf>
    <xf numFmtId="164" fontId="0" fillId="3" borderId="4" xfId="2" applyNumberFormat="1" applyFont="1" applyFill="1" applyBorder="1" applyAlignment="1" applyProtection="1">
      <alignment horizontal="right" vertical="center" wrapText="1"/>
      <protection hidden="1"/>
    </xf>
    <xf numFmtId="164" fontId="0" fillId="0" borderId="5" xfId="2" applyNumberFormat="1" applyFont="1" applyFill="1" applyBorder="1" applyAlignment="1" applyProtection="1">
      <alignment horizontal="right" vertical="center" wrapText="1"/>
      <protection hidden="1"/>
    </xf>
    <xf numFmtId="164" fontId="0" fillId="0" borderId="2" xfId="2" applyNumberFormat="1" applyFont="1" applyFill="1" applyBorder="1" applyAlignment="1" applyProtection="1">
      <alignment horizontal="right" vertical="center" wrapText="1"/>
      <protection hidden="1"/>
    </xf>
    <xf numFmtId="164" fontId="0" fillId="0" borderId="11" xfId="2" applyNumberFormat="1" applyFont="1" applyFill="1" applyBorder="1" applyAlignment="1" applyProtection="1">
      <alignment horizontal="right" vertical="center" wrapText="1"/>
      <protection hidden="1"/>
    </xf>
    <xf numFmtId="164" fontId="0" fillId="0" borderId="22" xfId="2" applyNumberFormat="1" applyFont="1" applyFill="1" applyBorder="1" applyAlignment="1" applyProtection="1">
      <alignment horizontal="right" vertical="center" wrapText="1"/>
      <protection hidden="1"/>
    </xf>
    <xf numFmtId="164" fontId="0" fillId="0" borderId="0" xfId="0" applyNumberFormat="1" applyAlignment="1" applyProtection="1">
      <alignment horizontal="right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2" borderId="21" xfId="0" applyNumberFormat="1" applyFont="1" applyFill="1" applyBorder="1" applyAlignment="1" applyProtection="1">
      <alignment horizontal="center" vertical="center" wrapText="1"/>
      <protection hidden="1"/>
    </xf>
    <xf numFmtId="164" fontId="0" fillId="3" borderId="4" xfId="0" applyNumberFormat="1" applyFill="1" applyBorder="1" applyAlignment="1" applyProtection="1">
      <alignment horizontal="right" vertical="center"/>
      <protection hidden="1"/>
    </xf>
    <xf numFmtId="0" fontId="8" fillId="7" borderId="17" xfId="0" applyFont="1" applyFill="1" applyBorder="1" applyAlignment="1" applyProtection="1">
      <alignment horizontal="left" vertical="center"/>
      <protection hidden="1"/>
    </xf>
    <xf numFmtId="0" fontId="8" fillId="7" borderId="18" xfId="0" applyFont="1" applyFill="1" applyBorder="1" applyAlignment="1" applyProtection="1">
      <alignment horizontal="left" vertical="center"/>
      <protection hidden="1"/>
    </xf>
    <xf numFmtId="164" fontId="8" fillId="7" borderId="18" xfId="0" applyNumberFormat="1" applyFont="1" applyFill="1" applyBorder="1" applyAlignment="1" applyProtection="1">
      <alignment horizontal="left" vertical="center"/>
      <protection hidden="1"/>
    </xf>
    <xf numFmtId="164" fontId="5" fillId="5" borderId="16" xfId="0" applyNumberFormat="1" applyFont="1" applyFill="1" applyBorder="1" applyAlignment="1" applyProtection="1">
      <alignment horizontal="left" vertical="center"/>
      <protection hidden="1"/>
    </xf>
    <xf numFmtId="164" fontId="5" fillId="3" borderId="12" xfId="0" applyNumberFormat="1" applyFont="1" applyFill="1" applyBorder="1" applyAlignment="1" applyProtection="1">
      <alignment horizontal="left" vertical="center"/>
      <protection hidden="1"/>
    </xf>
    <xf numFmtId="0" fontId="0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14" xfId="0" applyFont="1" applyFill="1" applyBorder="1" applyAlignment="1" applyProtection="1">
      <alignment horizontal="left" vertical="center" wrapText="1"/>
      <protection hidden="1"/>
    </xf>
    <xf numFmtId="3" fontId="0" fillId="2" borderId="14" xfId="0" applyNumberFormat="1" applyFont="1" applyFill="1" applyBorder="1" applyAlignment="1" applyProtection="1">
      <alignment horizontal="left" vertical="center" wrapText="1"/>
      <protection hidden="1"/>
    </xf>
    <xf numFmtId="164" fontId="0" fillId="2" borderId="14" xfId="0" applyNumberFormat="1" applyFont="1" applyFill="1" applyBorder="1" applyAlignment="1" applyProtection="1">
      <alignment horizontal="left" vertical="center" wrapText="1"/>
      <protection hidden="1"/>
    </xf>
    <xf numFmtId="164" fontId="0" fillId="5" borderId="25" xfId="0" applyNumberFormat="1" applyFont="1" applyFill="1" applyBorder="1" applyAlignment="1" applyProtection="1">
      <alignment horizontal="left" vertical="center" wrapText="1"/>
      <protection hidden="1"/>
    </xf>
    <xf numFmtId="164" fontId="0" fillId="3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 wrapText="1"/>
      <protection hidden="1"/>
    </xf>
    <xf numFmtId="3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0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0" fillId="5" borderId="2" xfId="2" applyNumberFormat="1" applyFont="1" applyFill="1" applyBorder="1" applyAlignment="1" applyProtection="1">
      <alignment horizontal="left" vertical="center" wrapText="1"/>
      <protection hidden="1"/>
    </xf>
    <xf numFmtId="164" fontId="0" fillId="3" borderId="4" xfId="2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Fill="1" applyBorder="1" applyAlignment="1" applyProtection="1">
      <alignment horizontal="left" vertical="center" wrapText="1"/>
      <protection hidden="1"/>
    </xf>
    <xf numFmtId="164" fontId="0" fillId="0" borderId="5" xfId="2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ill="1" applyBorder="1" applyAlignment="1" applyProtection="1">
      <alignment horizontal="left" vertical="center" wrapText="1"/>
      <protection hidden="1"/>
    </xf>
    <xf numFmtId="164" fontId="0" fillId="0" borderId="11" xfId="2" applyNumberFormat="1" applyFont="1" applyFill="1" applyBorder="1" applyAlignment="1" applyProtection="1">
      <alignment horizontal="left" vertical="center" wrapText="1"/>
      <protection hidden="1"/>
    </xf>
    <xf numFmtId="164" fontId="5" fillId="5" borderId="16" xfId="0" applyNumberFormat="1" applyFont="1" applyFill="1" applyBorder="1" applyAlignment="1" applyProtection="1">
      <alignment horizontal="center" vertical="center"/>
      <protection hidden="1"/>
    </xf>
    <xf numFmtId="164" fontId="5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8" fillId="7" borderId="17" xfId="0" applyFont="1" applyFill="1" applyBorder="1" applyAlignment="1" applyProtection="1">
      <alignment horizontal="center" vertical="center"/>
      <protection hidden="1"/>
    </xf>
    <xf numFmtId="164" fontId="8" fillId="7" borderId="18" xfId="0" applyNumberFormat="1" applyFont="1" applyFill="1" applyBorder="1" applyAlignment="1" applyProtection="1">
      <alignment horizontal="center" vertical="center"/>
      <protection hidden="1"/>
    </xf>
    <xf numFmtId="9" fontId="3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0" fontId="3" fillId="4" borderId="6" xfId="0" applyFont="1" applyFill="1" applyBorder="1" applyAlignment="1" applyProtection="1">
      <alignment vertical="center" wrapText="1"/>
      <protection hidden="1"/>
    </xf>
    <xf numFmtId="0" fontId="3" fillId="4" borderId="7" xfId="0" applyFont="1" applyFill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38" fontId="0" fillId="0" borderId="1" xfId="3" applyNumberFormat="1" applyFont="1" applyBorder="1" applyAlignment="1" applyProtection="1">
      <alignment horizontal="left" vertical="center" wrapText="1"/>
      <protection hidden="1"/>
    </xf>
    <xf numFmtId="164" fontId="0" fillId="3" borderId="4" xfId="0" applyNumberFormat="1" applyFill="1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0" fontId="0" fillId="11" borderId="32" xfId="0" applyFont="1" applyFill="1" applyBorder="1" applyAlignment="1" applyProtection="1">
      <alignment horizontal="left" vertical="center" wrapText="1"/>
      <protection hidden="1"/>
    </xf>
    <xf numFmtId="0" fontId="0" fillId="11" borderId="29" xfId="0" applyFont="1" applyFill="1" applyBorder="1" applyAlignment="1" applyProtection="1">
      <alignment horizontal="left" vertical="center" wrapText="1"/>
      <protection hidden="1"/>
    </xf>
    <xf numFmtId="0" fontId="0" fillId="11" borderId="33" xfId="0" applyFont="1" applyFill="1" applyBorder="1" applyAlignment="1" applyProtection="1">
      <alignment horizontal="left" vertical="center" wrapText="1"/>
      <protection hidden="1"/>
    </xf>
    <xf numFmtId="0" fontId="0" fillId="11" borderId="28" xfId="0" applyFont="1" applyFill="1" applyBorder="1" applyAlignment="1" applyProtection="1">
      <alignment horizontal="left" vertical="center" wrapText="1"/>
      <protection hidden="1"/>
    </xf>
    <xf numFmtId="0" fontId="0" fillId="11" borderId="0" xfId="0" applyFont="1" applyFill="1" applyBorder="1" applyAlignment="1" applyProtection="1">
      <alignment horizontal="left" vertical="center" wrapText="1"/>
      <protection hidden="1"/>
    </xf>
    <xf numFmtId="0" fontId="0" fillId="11" borderId="34" xfId="0" applyFont="1" applyFill="1" applyBorder="1" applyAlignment="1" applyProtection="1">
      <alignment horizontal="left" vertical="center" wrapText="1"/>
      <protection hidden="1"/>
    </xf>
    <xf numFmtId="0" fontId="0" fillId="11" borderId="25" xfId="0" applyFont="1" applyFill="1" applyBorder="1" applyAlignment="1" applyProtection="1">
      <alignment horizontal="left" vertical="center" wrapText="1"/>
      <protection hidden="1"/>
    </xf>
    <xf numFmtId="0" fontId="0" fillId="11" borderId="35" xfId="0" applyFont="1" applyFill="1" applyBorder="1" applyAlignment="1" applyProtection="1">
      <alignment horizontal="left" vertical="center" wrapText="1"/>
      <protection hidden="1"/>
    </xf>
    <xf numFmtId="0" fontId="0" fillId="11" borderId="36" xfId="0" applyFont="1" applyFill="1" applyBorder="1" applyAlignment="1" applyProtection="1">
      <alignment horizontal="left" vertical="center" wrapText="1"/>
      <protection hidden="1"/>
    </xf>
    <xf numFmtId="164" fontId="3" fillId="3" borderId="5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30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31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2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26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37" xfId="0" applyNumberFormat="1" applyFont="1" applyFill="1" applyBorder="1" applyAlignment="1" applyProtection="1">
      <alignment horizontal="left" vertical="center" wrapText="1"/>
      <protection hidden="1"/>
    </xf>
    <xf numFmtId="0" fontId="0" fillId="11" borderId="2" xfId="0" applyFont="1" applyFill="1" applyBorder="1" applyAlignment="1" applyProtection="1">
      <alignment horizontal="left" vertical="center" wrapText="1"/>
      <protection hidden="1"/>
    </xf>
    <xf numFmtId="0" fontId="0" fillId="11" borderId="26" xfId="0" applyFont="1" applyFill="1" applyBorder="1" applyAlignment="1" applyProtection="1">
      <alignment horizontal="left" vertical="center" wrapText="1"/>
      <protection hidden="1"/>
    </xf>
    <xf numFmtId="0" fontId="0" fillId="11" borderId="27" xfId="0" applyFont="1" applyFill="1" applyBorder="1" applyAlignment="1" applyProtection="1">
      <alignment horizontal="left" vertical="center" wrapText="1"/>
      <protection hidden="1"/>
    </xf>
    <xf numFmtId="164" fontId="5" fillId="10" borderId="17" xfId="0" applyNumberFormat="1" applyFont="1" applyFill="1" applyBorder="1" applyAlignment="1" applyProtection="1">
      <alignment horizontal="center" vertical="center"/>
      <protection hidden="1"/>
    </xf>
    <xf numFmtId="164" fontId="5" fillId="10" borderId="12" xfId="0" applyNumberFormat="1" applyFont="1" applyFill="1" applyBorder="1" applyAlignment="1" applyProtection="1">
      <alignment horizontal="center" vertical="center"/>
      <protection hidden="1"/>
    </xf>
    <xf numFmtId="164" fontId="5" fillId="10" borderId="23" xfId="0" applyNumberFormat="1" applyFont="1" applyFill="1" applyBorder="1" applyAlignment="1" applyProtection="1">
      <alignment horizontal="center" vertical="center"/>
      <protection hidden="1"/>
    </xf>
    <xf numFmtId="164" fontId="5" fillId="10" borderId="20" xfId="0" applyNumberFormat="1" applyFont="1" applyFill="1" applyBorder="1" applyAlignment="1" applyProtection="1">
      <alignment horizontal="center" vertical="center"/>
      <protection hidden="1"/>
    </xf>
    <xf numFmtId="164" fontId="5" fillId="10" borderId="9" xfId="0" applyNumberFormat="1" applyFont="1" applyFill="1" applyBorder="1" applyAlignment="1" applyProtection="1">
      <alignment horizontal="center" vertical="center"/>
      <protection hidden="1"/>
    </xf>
    <xf numFmtId="164" fontId="5" fillId="10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0" fontId="6" fillId="2" borderId="7" xfId="0" applyFont="1" applyFill="1" applyBorder="1" applyAlignment="1" applyProtection="1">
      <alignment horizontal="left" vertical="center" wrapText="1"/>
      <protection hidden="1"/>
    </xf>
    <xf numFmtId="0" fontId="6" fillId="2" borderId="8" xfId="0" applyFont="1" applyFill="1" applyBorder="1" applyAlignment="1" applyProtection="1">
      <alignment horizontal="left" vertical="center" wrapText="1"/>
      <protection hidden="1"/>
    </xf>
    <xf numFmtId="0" fontId="10" fillId="9" borderId="6" xfId="0" applyFont="1" applyFill="1" applyBorder="1" applyAlignment="1" applyProtection="1">
      <alignment horizontal="center" vertical="center" wrapText="1"/>
      <protection hidden="1"/>
    </xf>
    <xf numFmtId="0" fontId="10" fillId="9" borderId="7" xfId="0" applyFont="1" applyFill="1" applyBorder="1" applyAlignment="1" applyProtection="1">
      <alignment horizontal="center" vertical="center" wrapText="1"/>
      <protection hidden="1"/>
    </xf>
    <xf numFmtId="0" fontId="10" fillId="9" borderId="8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/>
      <protection hidden="1"/>
    </xf>
    <xf numFmtId="0" fontId="9" fillId="6" borderId="7" xfId="0" applyFont="1" applyFill="1" applyBorder="1" applyAlignment="1" applyProtection="1">
      <alignment horizontal="center" vertical="center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left" vertical="center" wrapText="1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0" fontId="3" fillId="4" borderId="8" xfId="0" applyFont="1" applyFill="1" applyBorder="1" applyAlignment="1" applyProtection="1">
      <alignment horizontal="left" vertical="center" wrapText="1"/>
      <protection hidden="1"/>
    </xf>
    <xf numFmtId="0" fontId="3" fillId="4" borderId="23" xfId="0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3" fillId="4" borderId="20" xfId="0" applyFont="1" applyFill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6" fillId="2" borderId="7" xfId="0" applyFont="1" applyFill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 wrapText="1"/>
      <protection hidden="1"/>
    </xf>
    <xf numFmtId="0" fontId="10" fillId="9" borderId="6" xfId="0" applyFont="1" applyFill="1" applyBorder="1" applyAlignment="1" applyProtection="1">
      <alignment horizontal="left" vertical="center" wrapText="1"/>
      <protection hidden="1"/>
    </xf>
    <xf numFmtId="0" fontId="10" fillId="9" borderId="7" xfId="0" applyFont="1" applyFill="1" applyBorder="1" applyAlignment="1" applyProtection="1">
      <alignment horizontal="left" vertical="center" wrapText="1"/>
      <protection hidden="1"/>
    </xf>
    <xf numFmtId="0" fontId="10" fillId="9" borderId="8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 applyProtection="1">
      <alignment horizontal="left" vertical="center" wrapText="1"/>
      <protection locked="0" hidden="1"/>
    </xf>
  </cellXfs>
  <cellStyles count="6">
    <cellStyle name="Comma" xfId="3" builtinId="3"/>
    <cellStyle name="Currency" xfId="2" builtinId="4"/>
    <cellStyle name="Normal" xfId="0" builtinId="0"/>
    <cellStyle name="Normal 2" xfId="1"/>
    <cellStyle name="Normal 2 2" xfId="5"/>
    <cellStyle name="Normal 3 2" xfId="4"/>
  </cellStyles>
  <dxfs count="0"/>
  <tableStyles count="0" defaultTableStyle="TableStyleMedium2" defaultPivotStyle="PivotStyleLight16"/>
  <colors>
    <mruColors>
      <color rgb="FFFFFF99"/>
      <color rgb="FFE4F22E"/>
      <color rgb="FFCEF9FE"/>
      <color rgb="FFB9F7FD"/>
      <color rgb="FFF0F5C3"/>
      <color rgb="FFF1F89A"/>
      <color rgb="FFEDF676"/>
      <color rgb="FFE98E69"/>
      <color rgb="FFECF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I23"/>
  <sheetViews>
    <sheetView zoomScaleNormal="100" workbookViewId="0">
      <selection activeCell="C39" sqref="C39"/>
    </sheetView>
  </sheetViews>
  <sheetFormatPr defaultRowHeight="15" x14ac:dyDescent="0.25"/>
  <cols>
    <col min="1" max="1" width="22.85546875" customWidth="1"/>
    <col min="9" max="9" width="41.5703125" customWidth="1"/>
  </cols>
  <sheetData>
    <row r="2" spans="1:9" ht="21" customHeight="1" x14ac:dyDescent="0.25">
      <c r="A2" s="96" t="s">
        <v>163</v>
      </c>
      <c r="B2" s="97"/>
      <c r="C2" s="97"/>
      <c r="D2" s="97"/>
      <c r="E2" s="97"/>
      <c r="F2" s="97"/>
      <c r="G2" s="97"/>
      <c r="H2" s="97"/>
      <c r="I2" s="98"/>
    </row>
    <row r="3" spans="1:9" ht="21" customHeight="1" x14ac:dyDescent="0.25"/>
    <row r="4" spans="1:9" hidden="1" x14ac:dyDescent="0.25"/>
    <row r="5" spans="1:9" x14ac:dyDescent="0.25">
      <c r="A5" s="93" t="s">
        <v>162</v>
      </c>
      <c r="B5" s="84" t="s">
        <v>166</v>
      </c>
      <c r="C5" s="85"/>
      <c r="D5" s="85"/>
      <c r="E5" s="85"/>
      <c r="F5" s="85"/>
      <c r="G5" s="85"/>
      <c r="H5" s="85"/>
      <c r="I5" s="86"/>
    </row>
    <row r="6" spans="1:9" x14ac:dyDescent="0.25">
      <c r="A6" s="94"/>
      <c r="B6" s="87"/>
      <c r="C6" s="88"/>
      <c r="D6" s="88"/>
      <c r="E6" s="88"/>
      <c r="F6" s="88"/>
      <c r="G6" s="88"/>
      <c r="H6" s="88"/>
      <c r="I6" s="89"/>
    </row>
    <row r="7" spans="1:9" x14ac:dyDescent="0.25">
      <c r="A7" s="94"/>
      <c r="B7" s="87"/>
      <c r="C7" s="88"/>
      <c r="D7" s="88"/>
      <c r="E7" s="88"/>
      <c r="F7" s="88"/>
      <c r="G7" s="88"/>
      <c r="H7" s="88"/>
      <c r="I7" s="89"/>
    </row>
    <row r="8" spans="1:9" x14ac:dyDescent="0.25">
      <c r="A8" s="94"/>
      <c r="B8" s="87"/>
      <c r="C8" s="88"/>
      <c r="D8" s="88"/>
      <c r="E8" s="88"/>
      <c r="F8" s="88"/>
      <c r="G8" s="88"/>
      <c r="H8" s="88"/>
      <c r="I8" s="89"/>
    </row>
    <row r="9" spans="1:9" x14ac:dyDescent="0.25">
      <c r="A9" s="94"/>
      <c r="B9" s="87"/>
      <c r="C9" s="88"/>
      <c r="D9" s="88"/>
      <c r="E9" s="88"/>
      <c r="F9" s="88"/>
      <c r="G9" s="88"/>
      <c r="H9" s="88"/>
      <c r="I9" s="89"/>
    </row>
    <row r="10" spans="1:9" x14ac:dyDescent="0.25">
      <c r="A10" s="94"/>
      <c r="B10" s="87"/>
      <c r="C10" s="88"/>
      <c r="D10" s="88"/>
      <c r="E10" s="88"/>
      <c r="F10" s="88"/>
      <c r="G10" s="88"/>
      <c r="H10" s="88"/>
      <c r="I10" s="89"/>
    </row>
    <row r="11" spans="1:9" x14ac:dyDescent="0.25">
      <c r="A11" s="94"/>
      <c r="B11" s="87"/>
      <c r="C11" s="88"/>
      <c r="D11" s="88"/>
      <c r="E11" s="88"/>
      <c r="F11" s="88"/>
      <c r="G11" s="88"/>
      <c r="H11" s="88"/>
      <c r="I11" s="89"/>
    </row>
    <row r="12" spans="1:9" x14ac:dyDescent="0.25">
      <c r="A12" s="94"/>
      <c r="B12" s="87"/>
      <c r="C12" s="88"/>
      <c r="D12" s="88"/>
      <c r="E12" s="88"/>
      <c r="F12" s="88"/>
      <c r="G12" s="88"/>
      <c r="H12" s="88"/>
      <c r="I12" s="89"/>
    </row>
    <row r="13" spans="1:9" x14ac:dyDescent="0.25">
      <c r="A13" s="94"/>
      <c r="B13" s="87"/>
      <c r="C13" s="88"/>
      <c r="D13" s="88"/>
      <c r="E13" s="88"/>
      <c r="F13" s="88"/>
      <c r="G13" s="88"/>
      <c r="H13" s="88"/>
      <c r="I13" s="89"/>
    </row>
    <row r="14" spans="1:9" x14ac:dyDescent="0.25">
      <c r="A14" s="94"/>
      <c r="B14" s="87"/>
      <c r="C14" s="88"/>
      <c r="D14" s="88"/>
      <c r="E14" s="88"/>
      <c r="F14" s="88"/>
      <c r="G14" s="88"/>
      <c r="H14" s="88"/>
      <c r="I14" s="89"/>
    </row>
    <row r="15" spans="1:9" x14ac:dyDescent="0.25">
      <c r="A15" s="94"/>
      <c r="B15" s="87"/>
      <c r="C15" s="88"/>
      <c r="D15" s="88"/>
      <c r="E15" s="88"/>
      <c r="F15" s="88"/>
      <c r="G15" s="88"/>
      <c r="H15" s="88"/>
      <c r="I15" s="89"/>
    </row>
    <row r="16" spans="1:9" ht="78.75" customHeight="1" x14ac:dyDescent="0.25">
      <c r="A16" s="95"/>
      <c r="B16" s="90"/>
      <c r="C16" s="91"/>
      <c r="D16" s="91"/>
      <c r="E16" s="91"/>
      <c r="F16" s="91"/>
      <c r="G16" s="91"/>
      <c r="H16" s="91"/>
      <c r="I16" s="92"/>
    </row>
    <row r="20" spans="1:9" ht="62.25" customHeight="1" x14ac:dyDescent="0.25">
      <c r="A20" s="76" t="s">
        <v>160</v>
      </c>
      <c r="B20" s="99" t="s">
        <v>167</v>
      </c>
      <c r="C20" s="100"/>
      <c r="D20" s="100"/>
      <c r="E20" s="100"/>
      <c r="F20" s="100"/>
      <c r="G20" s="100"/>
      <c r="H20" s="100"/>
      <c r="I20" s="101"/>
    </row>
    <row r="21" spans="1:9" ht="67.5" customHeight="1" x14ac:dyDescent="0.25">
      <c r="A21" s="77" t="s">
        <v>161</v>
      </c>
      <c r="B21" s="99" t="s">
        <v>168</v>
      </c>
      <c r="C21" s="100"/>
      <c r="D21" s="100"/>
      <c r="E21" s="100"/>
      <c r="F21" s="100"/>
      <c r="G21" s="100"/>
      <c r="H21" s="100"/>
      <c r="I21" s="101"/>
    </row>
    <row r="23" spans="1:9" ht="15" customHeight="1" x14ac:dyDescent="0.25"/>
  </sheetData>
  <mergeCells count="5">
    <mergeCell ref="B5:I16"/>
    <mergeCell ref="A5:A16"/>
    <mergeCell ref="A2:I2"/>
    <mergeCell ref="B20:I20"/>
    <mergeCell ref="B21:I21"/>
  </mergeCells>
  <pageMargins left="0.7" right="0.7" top="0.75" bottom="0.75" header="0.3" footer="0.3"/>
  <pageSetup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992"/>
  <sheetViews>
    <sheetView workbookViewId="0">
      <selection activeCell="I96" sqref="I96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51"/>
      <c r="B3" s="52"/>
      <c r="C3" s="52"/>
      <c r="D3" s="53"/>
      <c r="E3" s="71" t="s">
        <v>135</v>
      </c>
      <c r="F3" s="72" t="s">
        <v>169</v>
      </c>
    </row>
    <row r="4" spans="1:6" s="47" customFormat="1" ht="30" hidden="1" customHeight="1" x14ac:dyDescent="0.2">
      <c r="A4" s="56" t="s">
        <v>40</v>
      </c>
      <c r="B4" s="57" t="s">
        <v>53</v>
      </c>
      <c r="C4" s="58" t="s">
        <v>59</v>
      </c>
      <c r="D4" s="59" t="s">
        <v>130</v>
      </c>
      <c r="E4" s="60" t="s">
        <v>131</v>
      </c>
      <c r="F4" s="61" t="s">
        <v>131</v>
      </c>
    </row>
    <row r="5" spans="1:6" ht="15.75" hidden="1" customHeight="1" x14ac:dyDescent="0.25">
      <c r="A5" s="62">
        <v>1</v>
      </c>
      <c r="B5" s="3" t="s">
        <v>60</v>
      </c>
      <c r="C5" s="63" t="s">
        <v>133</v>
      </c>
      <c r="D5" s="64">
        <v>10.41</v>
      </c>
      <c r="E5" s="65">
        <f>(D5*0.32)+D5</f>
        <v>13.741199999999999</v>
      </c>
      <c r="F5" s="66">
        <f>(D5*0.24)+D5</f>
        <v>12.9084</v>
      </c>
    </row>
    <row r="6" spans="1:6" ht="15.75" hidden="1" customHeight="1" x14ac:dyDescent="0.25">
      <c r="A6" s="62">
        <f>A5+1</f>
        <v>2</v>
      </c>
      <c r="B6" s="4" t="s">
        <v>61</v>
      </c>
      <c r="C6" s="63" t="s">
        <v>133</v>
      </c>
      <c r="D6" s="64">
        <v>13.28</v>
      </c>
      <c r="E6" s="65">
        <f t="shared" ref="E6:E19" si="0">(D6*0.32)+D6</f>
        <v>17.529599999999999</v>
      </c>
      <c r="F6" s="66">
        <f t="shared" ref="F6:F19" si="1">(D6*0.24)+D6</f>
        <v>16.467199999999998</v>
      </c>
    </row>
    <row r="7" spans="1:6" ht="15.75" hidden="1" customHeight="1" x14ac:dyDescent="0.25">
      <c r="A7" s="62">
        <f t="shared" ref="A7" si="2">A6+1</f>
        <v>3</v>
      </c>
      <c r="B7" s="3" t="s">
        <v>62</v>
      </c>
      <c r="C7" s="63" t="s">
        <v>133</v>
      </c>
      <c r="D7" s="64">
        <v>12.85</v>
      </c>
      <c r="E7" s="65">
        <f t="shared" si="0"/>
        <v>16.962</v>
      </c>
      <c r="F7" s="66">
        <f t="shared" si="1"/>
        <v>15.933999999999999</v>
      </c>
    </row>
    <row r="8" spans="1:6" ht="15.75" hidden="1" customHeight="1" x14ac:dyDescent="0.25">
      <c r="A8" s="62">
        <v>4</v>
      </c>
      <c r="B8" s="3" t="s">
        <v>63</v>
      </c>
      <c r="C8" s="63" t="s">
        <v>133</v>
      </c>
      <c r="D8" s="64">
        <v>16.36</v>
      </c>
      <c r="E8" s="65">
        <f t="shared" si="0"/>
        <v>21.595199999999998</v>
      </c>
      <c r="F8" s="66">
        <f t="shared" si="1"/>
        <v>20.2864</v>
      </c>
    </row>
    <row r="9" spans="1:6" ht="15.75" hidden="1" customHeight="1" x14ac:dyDescent="0.25">
      <c r="A9" s="62">
        <v>5</v>
      </c>
      <c r="B9" s="3" t="s">
        <v>64</v>
      </c>
      <c r="C9" s="63" t="s">
        <v>133</v>
      </c>
      <c r="D9" s="64">
        <v>11.52</v>
      </c>
      <c r="E9" s="65">
        <f t="shared" si="0"/>
        <v>15.206399999999999</v>
      </c>
      <c r="F9" s="66">
        <f t="shared" si="1"/>
        <v>14.284799999999999</v>
      </c>
    </row>
    <row r="10" spans="1:6" ht="15.75" hidden="1" customHeight="1" x14ac:dyDescent="0.25">
      <c r="A10" s="62">
        <v>6</v>
      </c>
      <c r="B10" s="3" t="s">
        <v>65</v>
      </c>
      <c r="C10" s="63" t="s">
        <v>133</v>
      </c>
      <c r="D10" s="64">
        <v>10.36</v>
      </c>
      <c r="E10" s="65">
        <f t="shared" si="0"/>
        <v>13.6752</v>
      </c>
      <c r="F10" s="66">
        <f t="shared" si="1"/>
        <v>12.846399999999999</v>
      </c>
    </row>
    <row r="11" spans="1:6" ht="15.75" hidden="1" customHeight="1" x14ac:dyDescent="0.25">
      <c r="A11" s="62">
        <v>7</v>
      </c>
      <c r="B11" s="3" t="s">
        <v>66</v>
      </c>
      <c r="C11" s="63" t="s">
        <v>133</v>
      </c>
      <c r="D11" s="64">
        <v>11.28</v>
      </c>
      <c r="E11" s="65">
        <f t="shared" si="0"/>
        <v>14.8896</v>
      </c>
      <c r="F11" s="66">
        <f t="shared" si="1"/>
        <v>13.9872</v>
      </c>
    </row>
    <row r="12" spans="1:6" ht="15.75" hidden="1" customHeight="1" x14ac:dyDescent="0.25">
      <c r="A12" s="62">
        <v>8</v>
      </c>
      <c r="B12" s="3" t="s">
        <v>67</v>
      </c>
      <c r="C12" s="63" t="s">
        <v>133</v>
      </c>
      <c r="D12" s="64">
        <v>41.69</v>
      </c>
      <c r="E12" s="65">
        <f t="shared" si="0"/>
        <v>55.030799999999999</v>
      </c>
      <c r="F12" s="66">
        <f t="shared" si="1"/>
        <v>51.695599999999999</v>
      </c>
    </row>
    <row r="13" spans="1:6" ht="15.75" hidden="1" customHeight="1" x14ac:dyDescent="0.25">
      <c r="A13" s="62">
        <v>9</v>
      </c>
      <c r="B13" s="3" t="s">
        <v>68</v>
      </c>
      <c r="C13" s="63" t="s">
        <v>133</v>
      </c>
      <c r="D13" s="64">
        <v>9.52</v>
      </c>
      <c r="E13" s="65">
        <f t="shared" si="0"/>
        <v>12.5664</v>
      </c>
      <c r="F13" s="66">
        <f t="shared" si="1"/>
        <v>11.8048</v>
      </c>
    </row>
    <row r="14" spans="1:6" ht="15.75" hidden="1" customHeight="1" x14ac:dyDescent="0.25">
      <c r="A14" s="62">
        <v>10</v>
      </c>
      <c r="B14" s="3" t="s">
        <v>72</v>
      </c>
      <c r="C14" s="63" t="s">
        <v>133</v>
      </c>
      <c r="D14" s="64">
        <v>10.5</v>
      </c>
      <c r="E14" s="65">
        <f t="shared" si="0"/>
        <v>13.86</v>
      </c>
      <c r="F14" s="66">
        <f t="shared" si="1"/>
        <v>13.02</v>
      </c>
    </row>
    <row r="15" spans="1:6" ht="15.75" hidden="1" customHeight="1" x14ac:dyDescent="0.25">
      <c r="A15" s="62">
        <v>11</v>
      </c>
      <c r="B15" s="3" t="s">
        <v>73</v>
      </c>
      <c r="C15" s="63" t="s">
        <v>133</v>
      </c>
      <c r="D15" s="64">
        <v>16.149999999999999</v>
      </c>
      <c r="E15" s="65">
        <f t="shared" si="0"/>
        <v>21.317999999999998</v>
      </c>
      <c r="F15" s="66">
        <f t="shared" si="1"/>
        <v>20.025999999999996</v>
      </c>
    </row>
    <row r="16" spans="1:6" ht="15.75" hidden="1" customHeight="1" x14ac:dyDescent="0.25">
      <c r="A16" s="62">
        <v>12</v>
      </c>
      <c r="B16" s="3" t="s">
        <v>74</v>
      </c>
      <c r="C16" s="63" t="s">
        <v>133</v>
      </c>
      <c r="D16" s="64">
        <v>12.06</v>
      </c>
      <c r="E16" s="65">
        <f t="shared" si="0"/>
        <v>15.9192</v>
      </c>
      <c r="F16" s="66">
        <f t="shared" si="1"/>
        <v>14.9544</v>
      </c>
    </row>
    <row r="17" spans="1:6" ht="15.75" hidden="1" customHeight="1" x14ac:dyDescent="0.25">
      <c r="A17" s="62">
        <v>13</v>
      </c>
      <c r="B17" s="3" t="s">
        <v>69</v>
      </c>
      <c r="C17" s="63" t="s">
        <v>133</v>
      </c>
      <c r="D17" s="64">
        <v>12.17</v>
      </c>
      <c r="E17" s="65">
        <f t="shared" si="0"/>
        <v>16.064399999999999</v>
      </c>
      <c r="F17" s="66">
        <f t="shared" si="1"/>
        <v>15.0908</v>
      </c>
    </row>
    <row r="18" spans="1:6" ht="15.75" hidden="1" customHeight="1" x14ac:dyDescent="0.25">
      <c r="A18" s="62">
        <v>14</v>
      </c>
      <c r="B18" s="3" t="s">
        <v>70</v>
      </c>
      <c r="C18" s="63" t="s">
        <v>133</v>
      </c>
      <c r="D18" s="64">
        <v>15</v>
      </c>
      <c r="E18" s="65">
        <f t="shared" si="0"/>
        <v>19.8</v>
      </c>
      <c r="F18" s="66">
        <f t="shared" si="1"/>
        <v>18.600000000000001</v>
      </c>
    </row>
    <row r="19" spans="1:6" ht="15.75" hidden="1" customHeight="1" thickBot="1" x14ac:dyDescent="0.3">
      <c r="A19" s="67">
        <v>15</v>
      </c>
      <c r="B19" s="3" t="s">
        <v>71</v>
      </c>
      <c r="C19" s="63" t="s">
        <v>133</v>
      </c>
      <c r="D19" s="68">
        <v>9.26</v>
      </c>
      <c r="E19" s="65">
        <f t="shared" si="0"/>
        <v>12.2232</v>
      </c>
      <c r="F19" s="66">
        <f t="shared" si="1"/>
        <v>11.4824</v>
      </c>
    </row>
    <row r="20" spans="1:6" ht="20.100000000000001" hidden="1" customHeight="1" thickBot="1" x14ac:dyDescent="0.3">
      <c r="A20" s="126"/>
      <c r="B20" s="127"/>
      <c r="C20" s="127"/>
      <c r="D20" s="127"/>
      <c r="E20" s="127"/>
      <c r="F20" s="128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51"/>
      <c r="B22" s="52"/>
      <c r="C22" s="52"/>
      <c r="D22" s="53"/>
      <c r="E22" s="71" t="s">
        <v>170</v>
      </c>
      <c r="F22" s="72" t="s">
        <v>171</v>
      </c>
    </row>
    <row r="23" spans="1:6" s="47" customFormat="1" ht="30" hidden="1" customHeight="1" x14ac:dyDescent="0.2">
      <c r="A23" s="56" t="s">
        <v>40</v>
      </c>
      <c r="B23" s="57" t="s">
        <v>53</v>
      </c>
      <c r="C23" s="58" t="s">
        <v>59</v>
      </c>
      <c r="D23" s="59" t="s">
        <v>130</v>
      </c>
      <c r="E23" s="60" t="s">
        <v>131</v>
      </c>
      <c r="F23" s="61" t="s">
        <v>131</v>
      </c>
    </row>
    <row r="24" spans="1:6" ht="15.75" hidden="1" customHeight="1" x14ac:dyDescent="0.25">
      <c r="A24" s="62">
        <v>16</v>
      </c>
      <c r="B24" s="3" t="s">
        <v>75</v>
      </c>
      <c r="C24" s="63" t="s">
        <v>133</v>
      </c>
      <c r="D24" s="64">
        <v>8.6999999999999993</v>
      </c>
      <c r="E24" s="65">
        <f>(D24*0.39)+D24</f>
        <v>12.093</v>
      </c>
      <c r="F24" s="66">
        <f>(D24*0.31)+D24</f>
        <v>11.396999999999998</v>
      </c>
    </row>
    <row r="25" spans="1:6" ht="15.75" hidden="1" customHeight="1" x14ac:dyDescent="0.25">
      <c r="A25" s="62">
        <v>17</v>
      </c>
      <c r="B25" s="4" t="s">
        <v>76</v>
      </c>
      <c r="C25" s="63" t="s">
        <v>133</v>
      </c>
      <c r="D25" s="64">
        <v>8.18</v>
      </c>
      <c r="E25" s="65">
        <f t="shared" ref="E25:E37" si="3">(D25*0.39)+D25</f>
        <v>11.370200000000001</v>
      </c>
      <c r="F25" s="66">
        <f t="shared" ref="F25:F37" si="4">(D25*0.31)+D25</f>
        <v>10.7158</v>
      </c>
    </row>
    <row r="26" spans="1:6" ht="15.75" hidden="1" customHeight="1" x14ac:dyDescent="0.25">
      <c r="A26" s="62">
        <v>18</v>
      </c>
      <c r="B26" s="3" t="s">
        <v>77</v>
      </c>
      <c r="C26" s="63" t="s">
        <v>133</v>
      </c>
      <c r="D26" s="64">
        <v>25</v>
      </c>
      <c r="E26" s="65">
        <f t="shared" si="3"/>
        <v>34.75</v>
      </c>
      <c r="F26" s="66">
        <f t="shared" si="4"/>
        <v>32.75</v>
      </c>
    </row>
    <row r="27" spans="1:6" ht="15.75" hidden="1" customHeight="1" x14ac:dyDescent="0.25">
      <c r="A27" s="62">
        <v>19</v>
      </c>
      <c r="B27" s="3" t="s">
        <v>78</v>
      </c>
      <c r="C27" s="63" t="s">
        <v>133</v>
      </c>
      <c r="D27" s="64">
        <v>11.07</v>
      </c>
      <c r="E27" s="65">
        <f t="shared" si="3"/>
        <v>15.3873</v>
      </c>
      <c r="F27" s="66">
        <f t="shared" si="4"/>
        <v>14.5017</v>
      </c>
    </row>
    <row r="28" spans="1:6" ht="15.75" hidden="1" customHeight="1" x14ac:dyDescent="0.25">
      <c r="A28" s="62">
        <v>20</v>
      </c>
      <c r="B28" s="3" t="s">
        <v>79</v>
      </c>
      <c r="C28" s="63" t="s">
        <v>133</v>
      </c>
      <c r="D28" s="64">
        <v>10.77</v>
      </c>
      <c r="E28" s="65">
        <f t="shared" si="3"/>
        <v>14.9703</v>
      </c>
      <c r="F28" s="66">
        <f t="shared" si="4"/>
        <v>14.108699999999999</v>
      </c>
    </row>
    <row r="29" spans="1:6" ht="15.75" hidden="1" customHeight="1" x14ac:dyDescent="0.25">
      <c r="A29" s="62">
        <v>21</v>
      </c>
      <c r="B29" s="3" t="s">
        <v>80</v>
      </c>
      <c r="C29" s="63" t="s">
        <v>133</v>
      </c>
      <c r="D29" s="64">
        <v>11.76</v>
      </c>
      <c r="E29" s="65">
        <f t="shared" si="3"/>
        <v>16.346399999999999</v>
      </c>
      <c r="F29" s="66">
        <f t="shared" si="4"/>
        <v>15.4056</v>
      </c>
    </row>
    <row r="30" spans="1:6" ht="15.75" hidden="1" customHeight="1" x14ac:dyDescent="0.25">
      <c r="A30" s="62">
        <v>22</v>
      </c>
      <c r="B30" s="3" t="s">
        <v>81</v>
      </c>
      <c r="C30" s="63" t="s">
        <v>133</v>
      </c>
      <c r="D30" s="64">
        <v>15</v>
      </c>
      <c r="E30" s="65">
        <f t="shared" si="3"/>
        <v>20.85</v>
      </c>
      <c r="F30" s="66">
        <f t="shared" si="4"/>
        <v>19.649999999999999</v>
      </c>
    </row>
    <row r="31" spans="1:6" ht="15.75" hidden="1" customHeight="1" x14ac:dyDescent="0.25">
      <c r="A31" s="62">
        <v>23</v>
      </c>
      <c r="B31" s="3" t="s">
        <v>82</v>
      </c>
      <c r="C31" s="63" t="s">
        <v>133</v>
      </c>
      <c r="D31" s="64">
        <v>10.5</v>
      </c>
      <c r="E31" s="65">
        <f t="shared" si="3"/>
        <v>14.594999999999999</v>
      </c>
      <c r="F31" s="66">
        <f t="shared" si="4"/>
        <v>13.754999999999999</v>
      </c>
    </row>
    <row r="32" spans="1:6" ht="15.75" hidden="1" customHeight="1" x14ac:dyDescent="0.25">
      <c r="A32" s="62">
        <v>24</v>
      </c>
      <c r="B32" s="3" t="s">
        <v>83</v>
      </c>
      <c r="C32" s="63" t="s">
        <v>133</v>
      </c>
      <c r="D32" s="64">
        <v>16</v>
      </c>
      <c r="E32" s="65">
        <f t="shared" si="3"/>
        <v>22.240000000000002</v>
      </c>
      <c r="F32" s="66">
        <f t="shared" si="4"/>
        <v>20.96</v>
      </c>
    </row>
    <row r="33" spans="1:6" ht="15.75" hidden="1" customHeight="1" x14ac:dyDescent="0.25">
      <c r="A33" s="62">
        <v>25</v>
      </c>
      <c r="B33" s="3" t="s">
        <v>84</v>
      </c>
      <c r="C33" s="63" t="s">
        <v>133</v>
      </c>
      <c r="D33" s="64">
        <v>9.4700000000000006</v>
      </c>
      <c r="E33" s="65">
        <f t="shared" si="3"/>
        <v>13.163300000000001</v>
      </c>
      <c r="F33" s="66">
        <f t="shared" si="4"/>
        <v>12.405700000000001</v>
      </c>
    </row>
    <row r="34" spans="1:6" ht="15.75" hidden="1" customHeight="1" x14ac:dyDescent="0.25">
      <c r="A34" s="62">
        <v>26</v>
      </c>
      <c r="B34" s="3" t="s">
        <v>85</v>
      </c>
      <c r="C34" s="63" t="s">
        <v>133</v>
      </c>
      <c r="D34" s="64">
        <v>11.2</v>
      </c>
      <c r="E34" s="65">
        <f t="shared" si="3"/>
        <v>15.567999999999998</v>
      </c>
      <c r="F34" s="66">
        <f t="shared" si="4"/>
        <v>14.671999999999999</v>
      </c>
    </row>
    <row r="35" spans="1:6" s="8" customFormat="1" ht="15.75" hidden="1" customHeight="1" x14ac:dyDescent="0.25">
      <c r="A35" s="62">
        <v>27</v>
      </c>
      <c r="B35" s="3" t="s">
        <v>86</v>
      </c>
      <c r="C35" s="63" t="s">
        <v>133</v>
      </c>
      <c r="D35" s="64">
        <v>21.23</v>
      </c>
      <c r="E35" s="65">
        <f t="shared" si="3"/>
        <v>29.509700000000002</v>
      </c>
      <c r="F35" s="66">
        <f t="shared" si="4"/>
        <v>27.811299999999999</v>
      </c>
    </row>
    <row r="36" spans="1:6" ht="15.75" hidden="1" customHeight="1" x14ac:dyDescent="0.25">
      <c r="A36" s="62">
        <v>28</v>
      </c>
      <c r="B36" s="3" t="s">
        <v>87</v>
      </c>
      <c r="C36" s="63" t="s">
        <v>133</v>
      </c>
      <c r="D36" s="64">
        <v>8.5</v>
      </c>
      <c r="E36" s="65">
        <f t="shared" si="3"/>
        <v>11.815</v>
      </c>
      <c r="F36" s="66">
        <f t="shared" si="4"/>
        <v>11.135</v>
      </c>
    </row>
    <row r="37" spans="1:6" s="7" customFormat="1" ht="15.75" hidden="1" customHeight="1" thickBot="1" x14ac:dyDescent="0.25">
      <c r="A37" s="69">
        <v>29</v>
      </c>
      <c r="B37" s="15" t="s">
        <v>88</v>
      </c>
      <c r="C37" s="63" t="s">
        <v>133</v>
      </c>
      <c r="D37" s="70">
        <v>10.85</v>
      </c>
      <c r="E37" s="65">
        <f t="shared" si="3"/>
        <v>15.081499999999998</v>
      </c>
      <c r="F37" s="66">
        <f t="shared" si="4"/>
        <v>14.2135</v>
      </c>
    </row>
    <row r="38" spans="1:6" ht="19.5" hidden="1" customHeight="1" thickBot="1" x14ac:dyDescent="0.3">
      <c r="A38" s="129"/>
      <c r="B38" s="130"/>
      <c r="C38" s="130"/>
      <c r="D38" s="130"/>
      <c r="E38" s="130"/>
      <c r="F38" s="131"/>
    </row>
    <row r="39" spans="1:6" ht="26.25" customHeight="1" thickBot="1" x14ac:dyDescent="0.3">
      <c r="A39" s="111" t="s">
        <v>44</v>
      </c>
      <c r="B39" s="112"/>
      <c r="C39" s="112"/>
      <c r="D39" s="112"/>
      <c r="E39" s="112"/>
      <c r="F39" s="113"/>
    </row>
    <row r="40" spans="1:6" ht="18" customHeight="1" thickBot="1" x14ac:dyDescent="0.3">
      <c r="A40" s="51"/>
      <c r="B40" s="52"/>
      <c r="C40" s="52"/>
      <c r="D40" s="53"/>
      <c r="E40" s="71" t="s">
        <v>132</v>
      </c>
      <c r="F40" s="72" t="s">
        <v>169</v>
      </c>
    </row>
    <row r="41" spans="1:6" s="48" customFormat="1" ht="30" hidden="1" customHeight="1" x14ac:dyDescent="0.25">
      <c r="A41" s="56" t="s">
        <v>40</v>
      </c>
      <c r="B41" s="57" t="s">
        <v>53</v>
      </c>
      <c r="C41" s="58" t="s">
        <v>59</v>
      </c>
      <c r="D41" s="59" t="s">
        <v>130</v>
      </c>
      <c r="E41" s="60" t="s">
        <v>131</v>
      </c>
      <c r="F41" s="61" t="s">
        <v>131</v>
      </c>
    </row>
    <row r="42" spans="1:6" ht="15.75" hidden="1" customHeight="1" x14ac:dyDescent="0.25">
      <c r="A42" s="62">
        <v>30</v>
      </c>
      <c r="B42" s="80" t="s">
        <v>89</v>
      </c>
      <c r="C42" s="81" t="s">
        <v>133</v>
      </c>
      <c r="D42" s="64">
        <v>17.239999999999998</v>
      </c>
      <c r="E42" s="65">
        <f>(D42*0.31)+D42</f>
        <v>22.584399999999999</v>
      </c>
      <c r="F42" s="82">
        <f>(D42*0.24)+D42</f>
        <v>21.377599999999997</v>
      </c>
    </row>
    <row r="43" spans="1:6" ht="15.75" hidden="1" customHeight="1" x14ac:dyDescent="0.25">
      <c r="A43" s="62">
        <v>31</v>
      </c>
      <c r="B43" s="80" t="s">
        <v>90</v>
      </c>
      <c r="C43" s="81" t="s">
        <v>133</v>
      </c>
      <c r="D43" s="64">
        <v>16.329999999999998</v>
      </c>
      <c r="E43" s="65">
        <f t="shared" ref="E43:E74" si="5">(D43*0.31)+D43</f>
        <v>21.392299999999999</v>
      </c>
      <c r="F43" s="82">
        <f t="shared" ref="F43:F74" si="6">(D43*0.24)+D43</f>
        <v>20.249199999999998</v>
      </c>
    </row>
    <row r="44" spans="1:6" ht="15.75" hidden="1" customHeight="1" x14ac:dyDescent="0.25">
      <c r="A44" s="62">
        <v>32</v>
      </c>
      <c r="B44" s="80" t="s">
        <v>91</v>
      </c>
      <c r="C44" s="81" t="s">
        <v>133</v>
      </c>
      <c r="D44" s="64">
        <v>14.06</v>
      </c>
      <c r="E44" s="65">
        <f t="shared" si="5"/>
        <v>18.418600000000001</v>
      </c>
      <c r="F44" s="82">
        <f t="shared" si="6"/>
        <v>17.4344</v>
      </c>
    </row>
    <row r="45" spans="1:6" ht="15.75" hidden="1" customHeight="1" x14ac:dyDescent="0.25">
      <c r="A45" s="62">
        <v>33</v>
      </c>
      <c r="B45" s="80" t="s">
        <v>92</v>
      </c>
      <c r="C45" s="81" t="s">
        <v>133</v>
      </c>
      <c r="D45" s="64">
        <v>17.23</v>
      </c>
      <c r="E45" s="65">
        <f t="shared" si="5"/>
        <v>22.571300000000001</v>
      </c>
      <c r="F45" s="82">
        <f t="shared" si="6"/>
        <v>21.365200000000002</v>
      </c>
    </row>
    <row r="46" spans="1:6" s="8" customFormat="1" ht="15.75" hidden="1" customHeight="1" x14ac:dyDescent="0.25">
      <c r="A46" s="62">
        <v>34</v>
      </c>
      <c r="B46" s="80" t="s">
        <v>93</v>
      </c>
      <c r="C46" s="81" t="s">
        <v>133</v>
      </c>
      <c r="D46" s="64">
        <v>15</v>
      </c>
      <c r="E46" s="65">
        <f t="shared" si="5"/>
        <v>19.649999999999999</v>
      </c>
      <c r="F46" s="82">
        <f t="shared" si="6"/>
        <v>18.600000000000001</v>
      </c>
    </row>
    <row r="47" spans="1:6" s="8" customFormat="1" ht="15.75" hidden="1" customHeight="1" x14ac:dyDescent="0.25">
      <c r="A47" s="62">
        <v>35</v>
      </c>
      <c r="B47" s="80" t="s">
        <v>94</v>
      </c>
      <c r="C47" s="81" t="s">
        <v>133</v>
      </c>
      <c r="D47" s="64">
        <v>25.63</v>
      </c>
      <c r="E47" s="65">
        <f t="shared" si="5"/>
        <v>33.575299999999999</v>
      </c>
      <c r="F47" s="82">
        <f t="shared" si="6"/>
        <v>31.781199999999998</v>
      </c>
    </row>
    <row r="48" spans="1:6" s="8" customFormat="1" ht="15.75" hidden="1" customHeight="1" x14ac:dyDescent="0.25">
      <c r="A48" s="62">
        <v>36</v>
      </c>
      <c r="B48" s="80" t="s">
        <v>95</v>
      </c>
      <c r="C48" s="81" t="s">
        <v>133</v>
      </c>
      <c r="D48" s="64">
        <v>14.85</v>
      </c>
      <c r="E48" s="65">
        <f t="shared" si="5"/>
        <v>19.453499999999998</v>
      </c>
      <c r="F48" s="82">
        <f t="shared" si="6"/>
        <v>18.413999999999998</v>
      </c>
    </row>
    <row r="49" spans="1:6" s="8" customFormat="1" ht="15.75" hidden="1" customHeight="1" x14ac:dyDescent="0.25">
      <c r="A49" s="62">
        <v>37</v>
      </c>
      <c r="B49" s="80" t="s">
        <v>96</v>
      </c>
      <c r="C49" s="81" t="s">
        <v>133</v>
      </c>
      <c r="D49" s="64">
        <v>14</v>
      </c>
      <c r="E49" s="65">
        <f t="shared" si="5"/>
        <v>18.34</v>
      </c>
      <c r="F49" s="82">
        <f t="shared" si="6"/>
        <v>17.36</v>
      </c>
    </row>
    <row r="50" spans="1:6" s="8" customFormat="1" ht="15.75" hidden="1" customHeight="1" x14ac:dyDescent="0.25">
      <c r="A50" s="62">
        <v>38</v>
      </c>
      <c r="B50" s="80" t="s">
        <v>97</v>
      </c>
      <c r="C50" s="81" t="s">
        <v>133</v>
      </c>
      <c r="D50" s="64">
        <v>14</v>
      </c>
      <c r="E50" s="65">
        <f t="shared" si="5"/>
        <v>18.34</v>
      </c>
      <c r="F50" s="82">
        <f t="shared" si="6"/>
        <v>17.36</v>
      </c>
    </row>
    <row r="51" spans="1:6" s="8" customFormat="1" ht="15.75" hidden="1" customHeight="1" x14ac:dyDescent="0.25">
      <c r="A51" s="62">
        <v>39</v>
      </c>
      <c r="B51" s="80" t="s">
        <v>98</v>
      </c>
      <c r="C51" s="81" t="s">
        <v>133</v>
      </c>
      <c r="D51" s="64">
        <v>15.23</v>
      </c>
      <c r="E51" s="65">
        <f t="shared" si="5"/>
        <v>19.9513</v>
      </c>
      <c r="F51" s="82">
        <f t="shared" si="6"/>
        <v>18.885200000000001</v>
      </c>
    </row>
    <row r="52" spans="1:6" s="8" customFormat="1" ht="15.75" hidden="1" customHeight="1" x14ac:dyDescent="0.25">
      <c r="A52" s="62">
        <v>40</v>
      </c>
      <c r="B52" s="80" t="s">
        <v>99</v>
      </c>
      <c r="C52" s="81" t="s">
        <v>133</v>
      </c>
      <c r="D52" s="64">
        <v>10</v>
      </c>
      <c r="E52" s="65">
        <f t="shared" si="5"/>
        <v>13.1</v>
      </c>
      <c r="F52" s="82">
        <f t="shared" si="6"/>
        <v>12.4</v>
      </c>
    </row>
    <row r="53" spans="1:6" s="8" customFormat="1" ht="15.75" hidden="1" customHeight="1" x14ac:dyDescent="0.25">
      <c r="A53" s="62">
        <v>41</v>
      </c>
      <c r="B53" s="80" t="s">
        <v>72</v>
      </c>
      <c r="C53" s="81" t="s">
        <v>133</v>
      </c>
      <c r="D53" s="64">
        <v>10</v>
      </c>
      <c r="E53" s="65">
        <f t="shared" si="5"/>
        <v>13.1</v>
      </c>
      <c r="F53" s="82">
        <f t="shared" si="6"/>
        <v>12.4</v>
      </c>
    </row>
    <row r="54" spans="1:6" s="8" customFormat="1" ht="15.75" hidden="1" customHeight="1" x14ac:dyDescent="0.25">
      <c r="A54" s="62">
        <v>42</v>
      </c>
      <c r="B54" s="80" t="s">
        <v>100</v>
      </c>
      <c r="C54" s="81" t="s">
        <v>133</v>
      </c>
      <c r="D54" s="64">
        <v>25</v>
      </c>
      <c r="E54" s="65">
        <f t="shared" si="5"/>
        <v>32.75</v>
      </c>
      <c r="F54" s="82">
        <f t="shared" si="6"/>
        <v>31</v>
      </c>
    </row>
    <row r="55" spans="1:6" s="8" customFormat="1" ht="15.75" hidden="1" customHeight="1" x14ac:dyDescent="0.25">
      <c r="A55" s="62">
        <v>43</v>
      </c>
      <c r="B55" s="80" t="s">
        <v>101</v>
      </c>
      <c r="C55" s="81" t="s">
        <v>133</v>
      </c>
      <c r="D55" s="64">
        <v>16.920000000000002</v>
      </c>
      <c r="E55" s="65">
        <f t="shared" si="5"/>
        <v>22.165200000000002</v>
      </c>
      <c r="F55" s="82">
        <f t="shared" si="6"/>
        <v>20.980800000000002</v>
      </c>
    </row>
    <row r="56" spans="1:6" s="8" customFormat="1" ht="15.75" hidden="1" customHeight="1" x14ac:dyDescent="0.25">
      <c r="A56" s="62">
        <v>44</v>
      </c>
      <c r="B56" s="80" t="s">
        <v>102</v>
      </c>
      <c r="C56" s="81" t="s">
        <v>133</v>
      </c>
      <c r="D56" s="64">
        <v>28.03</v>
      </c>
      <c r="E56" s="65">
        <f t="shared" si="5"/>
        <v>36.719300000000004</v>
      </c>
      <c r="F56" s="82">
        <f t="shared" si="6"/>
        <v>34.757199999999997</v>
      </c>
    </row>
    <row r="57" spans="1:6" s="8" customFormat="1" ht="15.75" hidden="1" customHeight="1" x14ac:dyDescent="0.25">
      <c r="A57" s="62">
        <v>45</v>
      </c>
      <c r="B57" s="80" t="s">
        <v>103</v>
      </c>
      <c r="C57" s="81" t="s">
        <v>133</v>
      </c>
      <c r="D57" s="64">
        <v>33.61</v>
      </c>
      <c r="E57" s="65">
        <f t="shared" si="5"/>
        <v>44.0291</v>
      </c>
      <c r="F57" s="82">
        <f t="shared" si="6"/>
        <v>41.676400000000001</v>
      </c>
    </row>
    <row r="58" spans="1:6" s="8" customFormat="1" ht="15.75" hidden="1" customHeight="1" x14ac:dyDescent="0.25">
      <c r="A58" s="62">
        <v>46</v>
      </c>
      <c r="B58" s="80" t="s">
        <v>104</v>
      </c>
      <c r="C58" s="81" t="s">
        <v>133</v>
      </c>
      <c r="D58" s="64">
        <v>13.98</v>
      </c>
      <c r="E58" s="65">
        <f t="shared" si="5"/>
        <v>18.313800000000001</v>
      </c>
      <c r="F58" s="82">
        <f t="shared" si="6"/>
        <v>17.3352</v>
      </c>
    </row>
    <row r="59" spans="1:6" s="8" customFormat="1" ht="15.75" hidden="1" customHeight="1" x14ac:dyDescent="0.25">
      <c r="A59" s="62">
        <v>47</v>
      </c>
      <c r="B59" s="80" t="s">
        <v>105</v>
      </c>
      <c r="C59" s="81" t="s">
        <v>133</v>
      </c>
      <c r="D59" s="64">
        <v>14.53</v>
      </c>
      <c r="E59" s="65">
        <f t="shared" si="5"/>
        <v>19.034299999999998</v>
      </c>
      <c r="F59" s="82">
        <f t="shared" si="6"/>
        <v>18.017199999999999</v>
      </c>
    </row>
    <row r="60" spans="1:6" s="8" customFormat="1" ht="15.75" hidden="1" customHeight="1" x14ac:dyDescent="0.25">
      <c r="A60" s="62">
        <v>48</v>
      </c>
      <c r="B60" s="80" t="s">
        <v>106</v>
      </c>
      <c r="C60" s="81" t="s">
        <v>133</v>
      </c>
      <c r="D60" s="64">
        <v>19.23</v>
      </c>
      <c r="E60" s="65">
        <f t="shared" si="5"/>
        <v>25.191300000000002</v>
      </c>
      <c r="F60" s="82">
        <f t="shared" si="6"/>
        <v>23.845199999999998</v>
      </c>
    </row>
    <row r="61" spans="1:6" s="8" customFormat="1" ht="15.75" hidden="1" customHeight="1" x14ac:dyDescent="0.25">
      <c r="A61" s="62">
        <v>49</v>
      </c>
      <c r="B61" s="80" t="s">
        <v>107</v>
      </c>
      <c r="C61" s="81" t="s">
        <v>133</v>
      </c>
      <c r="D61" s="64">
        <v>18.57</v>
      </c>
      <c r="E61" s="65">
        <f t="shared" si="5"/>
        <v>24.326700000000002</v>
      </c>
      <c r="F61" s="82">
        <f t="shared" si="6"/>
        <v>23.026800000000001</v>
      </c>
    </row>
    <row r="62" spans="1:6" s="8" customFormat="1" ht="15.75" hidden="1" customHeight="1" x14ac:dyDescent="0.25">
      <c r="A62" s="62">
        <v>50</v>
      </c>
      <c r="B62" s="80" t="s">
        <v>108</v>
      </c>
      <c r="C62" s="81" t="s">
        <v>133</v>
      </c>
      <c r="D62" s="64">
        <v>18</v>
      </c>
      <c r="E62" s="65">
        <f t="shared" si="5"/>
        <v>23.58</v>
      </c>
      <c r="F62" s="82">
        <f t="shared" si="6"/>
        <v>22.32</v>
      </c>
    </row>
    <row r="63" spans="1:6" s="8" customFormat="1" ht="15.75" hidden="1" customHeight="1" x14ac:dyDescent="0.25">
      <c r="A63" s="62">
        <v>51</v>
      </c>
      <c r="B63" s="80" t="s">
        <v>109</v>
      </c>
      <c r="C63" s="81" t="s">
        <v>133</v>
      </c>
      <c r="D63" s="64">
        <v>12.75</v>
      </c>
      <c r="E63" s="65">
        <f t="shared" si="5"/>
        <v>16.702500000000001</v>
      </c>
      <c r="F63" s="82">
        <f t="shared" si="6"/>
        <v>15.81</v>
      </c>
    </row>
    <row r="64" spans="1:6" s="8" customFormat="1" ht="15.75" hidden="1" customHeight="1" x14ac:dyDescent="0.25">
      <c r="A64" s="62">
        <v>52</v>
      </c>
      <c r="B64" s="80" t="s">
        <v>110</v>
      </c>
      <c r="C64" s="81" t="s">
        <v>133</v>
      </c>
      <c r="D64" s="64">
        <v>16</v>
      </c>
      <c r="E64" s="65">
        <f t="shared" si="5"/>
        <v>20.96</v>
      </c>
      <c r="F64" s="82">
        <f t="shared" si="6"/>
        <v>19.84</v>
      </c>
    </row>
    <row r="65" spans="1:6" s="8" customFormat="1" ht="15.75" hidden="1" customHeight="1" x14ac:dyDescent="0.25">
      <c r="A65" s="62">
        <v>53</v>
      </c>
      <c r="B65" s="80" t="s">
        <v>111</v>
      </c>
      <c r="C65" s="81" t="s">
        <v>133</v>
      </c>
      <c r="D65" s="64">
        <v>15.48</v>
      </c>
      <c r="E65" s="65">
        <f t="shared" si="5"/>
        <v>20.2788</v>
      </c>
      <c r="F65" s="82">
        <f t="shared" si="6"/>
        <v>19.1952</v>
      </c>
    </row>
    <row r="66" spans="1:6" s="8" customFormat="1" ht="15.75" hidden="1" customHeight="1" x14ac:dyDescent="0.25">
      <c r="A66" s="62">
        <v>54</v>
      </c>
      <c r="B66" s="80" t="s">
        <v>112</v>
      </c>
      <c r="C66" s="81" t="s">
        <v>133</v>
      </c>
      <c r="D66" s="64">
        <v>19.62</v>
      </c>
      <c r="E66" s="65">
        <f t="shared" si="5"/>
        <v>25.702200000000001</v>
      </c>
      <c r="F66" s="82">
        <f t="shared" si="6"/>
        <v>24.328800000000001</v>
      </c>
    </row>
    <row r="67" spans="1:6" ht="15.75" hidden="1" customHeight="1" x14ac:dyDescent="0.25">
      <c r="A67" s="62">
        <v>55</v>
      </c>
      <c r="B67" s="80" t="s">
        <v>113</v>
      </c>
      <c r="C67" s="81" t="s">
        <v>133</v>
      </c>
      <c r="D67" s="64">
        <v>15.44</v>
      </c>
      <c r="E67" s="65">
        <f t="shared" si="5"/>
        <v>20.226399999999998</v>
      </c>
      <c r="F67" s="82">
        <f t="shared" si="6"/>
        <v>19.145599999999998</v>
      </c>
    </row>
    <row r="68" spans="1:6" s="7" customFormat="1" ht="15.75" hidden="1" customHeight="1" x14ac:dyDescent="0.2">
      <c r="A68" s="62">
        <v>56</v>
      </c>
      <c r="B68" s="80" t="s">
        <v>114</v>
      </c>
      <c r="C68" s="81" t="s">
        <v>133</v>
      </c>
      <c r="D68" s="64">
        <v>21.83</v>
      </c>
      <c r="E68" s="65">
        <f t="shared" si="5"/>
        <v>28.597299999999997</v>
      </c>
      <c r="F68" s="82">
        <f t="shared" si="6"/>
        <v>27.069199999999999</v>
      </c>
    </row>
    <row r="69" spans="1:6" ht="15.75" hidden="1" customHeight="1" x14ac:dyDescent="0.25">
      <c r="A69" s="62">
        <v>57</v>
      </c>
      <c r="B69" s="80" t="s">
        <v>115</v>
      </c>
      <c r="C69" s="81" t="s">
        <v>133</v>
      </c>
      <c r="D69" s="64">
        <v>10</v>
      </c>
      <c r="E69" s="65">
        <f t="shared" si="5"/>
        <v>13.1</v>
      </c>
      <c r="F69" s="82">
        <f t="shared" si="6"/>
        <v>12.4</v>
      </c>
    </row>
    <row r="70" spans="1:6" ht="15.75" hidden="1" customHeight="1" x14ac:dyDescent="0.25">
      <c r="A70" s="62">
        <v>58</v>
      </c>
      <c r="B70" s="80" t="s">
        <v>116</v>
      </c>
      <c r="C70" s="81" t="s">
        <v>133</v>
      </c>
      <c r="D70" s="64">
        <v>14.54</v>
      </c>
      <c r="E70" s="65">
        <f t="shared" si="5"/>
        <v>19.0474</v>
      </c>
      <c r="F70" s="82">
        <f t="shared" si="6"/>
        <v>18.029599999999999</v>
      </c>
    </row>
    <row r="71" spans="1:6" ht="15.75" hidden="1" customHeight="1" x14ac:dyDescent="0.25">
      <c r="A71" s="62">
        <v>59</v>
      </c>
      <c r="B71" s="80" t="s">
        <v>117</v>
      </c>
      <c r="C71" s="81" t="s">
        <v>133</v>
      </c>
      <c r="D71" s="64">
        <v>13</v>
      </c>
      <c r="E71" s="65">
        <f t="shared" si="5"/>
        <v>17.03</v>
      </c>
      <c r="F71" s="82">
        <f t="shared" si="6"/>
        <v>16.12</v>
      </c>
    </row>
    <row r="72" spans="1:6" ht="15.75" hidden="1" customHeight="1" x14ac:dyDescent="0.25">
      <c r="A72" s="62">
        <v>60</v>
      </c>
      <c r="B72" s="80" t="s">
        <v>118</v>
      </c>
      <c r="C72" s="81" t="s">
        <v>133</v>
      </c>
      <c r="D72" s="64">
        <v>25.6</v>
      </c>
      <c r="E72" s="65">
        <f t="shared" si="5"/>
        <v>33.536000000000001</v>
      </c>
      <c r="F72" s="82">
        <f t="shared" si="6"/>
        <v>31.744</v>
      </c>
    </row>
    <row r="73" spans="1:6" ht="15.75" hidden="1" customHeight="1" x14ac:dyDescent="0.25">
      <c r="A73" s="62">
        <v>61</v>
      </c>
      <c r="B73" s="80" t="s">
        <v>119</v>
      </c>
      <c r="C73" s="81" t="s">
        <v>133</v>
      </c>
      <c r="D73" s="64">
        <v>10.89</v>
      </c>
      <c r="E73" s="65">
        <f t="shared" si="5"/>
        <v>14.2659</v>
      </c>
      <c r="F73" s="82">
        <f t="shared" si="6"/>
        <v>13.5036</v>
      </c>
    </row>
    <row r="74" spans="1:6" ht="15.75" hidden="1" customHeight="1" thickBot="1" x14ac:dyDescent="0.3">
      <c r="A74" s="67">
        <v>62</v>
      </c>
      <c r="B74" s="83" t="s">
        <v>120</v>
      </c>
      <c r="C74" s="81" t="s">
        <v>133</v>
      </c>
      <c r="D74" s="68">
        <v>10</v>
      </c>
      <c r="E74" s="65">
        <f t="shared" si="5"/>
        <v>13.1</v>
      </c>
      <c r="F74" s="82">
        <f t="shared" si="6"/>
        <v>12.4</v>
      </c>
    </row>
    <row r="75" spans="1:6" ht="19.5" hidden="1" customHeight="1" thickBot="1" x14ac:dyDescent="0.3">
      <c r="A75" s="126"/>
      <c r="B75" s="127"/>
      <c r="C75" s="127"/>
      <c r="D75" s="127"/>
      <c r="E75" s="127"/>
      <c r="F75" s="128"/>
    </row>
    <row r="76" spans="1:6" ht="26.25" customHeight="1" thickBot="1" x14ac:dyDescent="0.3">
      <c r="A76" s="111" t="s">
        <v>45</v>
      </c>
      <c r="B76" s="112"/>
      <c r="C76" s="112"/>
      <c r="D76" s="112"/>
      <c r="E76" s="112"/>
      <c r="F76" s="113"/>
    </row>
    <row r="77" spans="1:6" s="8" customFormat="1" ht="18" customHeight="1" thickBot="1" x14ac:dyDescent="0.3">
      <c r="A77" s="22"/>
      <c r="B77" s="23"/>
      <c r="C77" s="30"/>
      <c r="D77" s="36"/>
      <c r="E77" s="71" t="s">
        <v>147</v>
      </c>
      <c r="F77" s="38" t="s">
        <v>150</v>
      </c>
    </row>
    <row r="78" spans="1:6" s="48" customFormat="1" ht="30" hidden="1" customHeight="1" x14ac:dyDescent="0.25">
      <c r="A78" s="25" t="s">
        <v>40</v>
      </c>
      <c r="B78" s="26" t="s">
        <v>53</v>
      </c>
      <c r="C78" s="27" t="s">
        <v>59</v>
      </c>
      <c r="D78" s="28" t="s">
        <v>130</v>
      </c>
      <c r="E78" s="29" t="s">
        <v>131</v>
      </c>
      <c r="F78" s="24" t="s">
        <v>131</v>
      </c>
    </row>
    <row r="79" spans="1:6" s="7" customFormat="1" ht="15.75" hidden="1" customHeight="1" x14ac:dyDescent="0.2">
      <c r="A79" s="2">
        <v>63</v>
      </c>
      <c r="B79" s="17" t="s">
        <v>121</v>
      </c>
      <c r="C79" s="33" t="s">
        <v>133</v>
      </c>
      <c r="D79" s="39">
        <v>13</v>
      </c>
      <c r="E79" s="40">
        <f>(D79*0.35)+D79</f>
        <v>17.55</v>
      </c>
      <c r="F79" s="50">
        <f>(D79*0.26)+D79</f>
        <v>16.38</v>
      </c>
    </row>
    <row r="80" spans="1:6" ht="15.75" hidden="1" customHeight="1" x14ac:dyDescent="0.25">
      <c r="A80" s="2">
        <v>64</v>
      </c>
      <c r="B80" s="17" t="s">
        <v>122</v>
      </c>
      <c r="C80" s="33" t="s">
        <v>133</v>
      </c>
      <c r="D80" s="39">
        <v>11.13</v>
      </c>
      <c r="E80" s="40">
        <f t="shared" ref="E80:E87" si="7">(D80*0.35)+D80</f>
        <v>15.025500000000001</v>
      </c>
      <c r="F80" s="50">
        <f t="shared" ref="F80:F87" si="8">(D80*0.26)+D80</f>
        <v>14.023800000000001</v>
      </c>
    </row>
    <row r="81" spans="1:6" ht="15.75" hidden="1" customHeight="1" x14ac:dyDescent="0.25">
      <c r="A81" s="2">
        <v>65</v>
      </c>
      <c r="B81" s="17" t="s">
        <v>129</v>
      </c>
      <c r="C81" s="33" t="s">
        <v>133</v>
      </c>
      <c r="D81" s="39">
        <v>22.88</v>
      </c>
      <c r="E81" s="40">
        <f t="shared" si="7"/>
        <v>30.887999999999998</v>
      </c>
      <c r="F81" s="50">
        <f t="shared" si="8"/>
        <v>28.828800000000001</v>
      </c>
    </row>
    <row r="82" spans="1:6" ht="15.75" hidden="1" customHeight="1" x14ac:dyDescent="0.25">
      <c r="A82" s="2">
        <v>66</v>
      </c>
      <c r="B82" s="17" t="s">
        <v>123</v>
      </c>
      <c r="C82" s="33" t="s">
        <v>133</v>
      </c>
      <c r="D82" s="39">
        <v>16.940000000000001</v>
      </c>
      <c r="E82" s="40">
        <f t="shared" si="7"/>
        <v>22.869</v>
      </c>
      <c r="F82" s="50">
        <f t="shared" si="8"/>
        <v>21.3444</v>
      </c>
    </row>
    <row r="83" spans="1:6" ht="15.75" hidden="1" customHeight="1" x14ac:dyDescent="0.25">
      <c r="A83" s="2">
        <v>67</v>
      </c>
      <c r="B83" s="17" t="s">
        <v>124</v>
      </c>
      <c r="C83" s="33" t="s">
        <v>133</v>
      </c>
      <c r="D83" s="39">
        <v>20</v>
      </c>
      <c r="E83" s="40">
        <f t="shared" si="7"/>
        <v>27</v>
      </c>
      <c r="F83" s="50">
        <f t="shared" si="8"/>
        <v>25.2</v>
      </c>
    </row>
    <row r="84" spans="1:6" ht="15.75" hidden="1" customHeight="1" x14ac:dyDescent="0.25">
      <c r="A84" s="2">
        <v>68</v>
      </c>
      <c r="B84" s="17" t="s">
        <v>125</v>
      </c>
      <c r="C84" s="33" t="s">
        <v>133</v>
      </c>
      <c r="D84" s="39">
        <v>14</v>
      </c>
      <c r="E84" s="40">
        <f t="shared" si="7"/>
        <v>18.899999999999999</v>
      </c>
      <c r="F84" s="50">
        <f t="shared" si="8"/>
        <v>17.64</v>
      </c>
    </row>
    <row r="85" spans="1:6" ht="15.75" hidden="1" customHeight="1" x14ac:dyDescent="0.25">
      <c r="A85" s="2">
        <v>69</v>
      </c>
      <c r="B85" s="17" t="s">
        <v>126</v>
      </c>
      <c r="C85" s="33" t="s">
        <v>133</v>
      </c>
      <c r="D85" s="39">
        <v>16</v>
      </c>
      <c r="E85" s="40">
        <f t="shared" si="7"/>
        <v>21.6</v>
      </c>
      <c r="F85" s="50">
        <f t="shared" si="8"/>
        <v>20.16</v>
      </c>
    </row>
    <row r="86" spans="1:6" s="8" customFormat="1" ht="15.75" hidden="1" customHeight="1" x14ac:dyDescent="0.25">
      <c r="A86" s="2">
        <v>70</v>
      </c>
      <c r="B86" s="17" t="s">
        <v>127</v>
      </c>
      <c r="C86" s="33" t="s">
        <v>133</v>
      </c>
      <c r="D86" s="39">
        <v>16</v>
      </c>
      <c r="E86" s="40">
        <f t="shared" si="7"/>
        <v>21.6</v>
      </c>
      <c r="F86" s="50">
        <f t="shared" si="8"/>
        <v>20.16</v>
      </c>
    </row>
    <row r="87" spans="1:6" ht="15.75" hidden="1" customHeight="1" thickBot="1" x14ac:dyDescent="0.3">
      <c r="A87" s="14">
        <v>71</v>
      </c>
      <c r="B87" s="18" t="s">
        <v>128</v>
      </c>
      <c r="C87" s="33" t="s">
        <v>133</v>
      </c>
      <c r="D87" s="44">
        <v>24</v>
      </c>
      <c r="E87" s="40">
        <f t="shared" si="7"/>
        <v>32.4</v>
      </c>
      <c r="F87" s="50">
        <f t="shared" si="8"/>
        <v>30.240000000000002</v>
      </c>
    </row>
    <row r="88" spans="1:6" ht="19.5" hidden="1" customHeight="1" thickBot="1" x14ac:dyDescent="0.3">
      <c r="A88" s="108"/>
      <c r="B88" s="109"/>
      <c r="C88" s="109"/>
      <c r="D88" s="109"/>
      <c r="E88" s="109"/>
      <c r="F88" s="110"/>
    </row>
    <row r="89" spans="1:6" ht="26.25" customHeight="1" thickBot="1" x14ac:dyDescent="0.3">
      <c r="A89" s="111" t="s">
        <v>58</v>
      </c>
      <c r="B89" s="112"/>
      <c r="C89" s="112"/>
      <c r="D89" s="112"/>
      <c r="E89" s="112"/>
      <c r="F89" s="113"/>
    </row>
    <row r="90" spans="1:6" ht="21" customHeight="1" thickBot="1" x14ac:dyDescent="0.3">
      <c r="A90" s="114" t="s">
        <v>51</v>
      </c>
      <c r="B90" s="115"/>
      <c r="C90" s="115"/>
      <c r="D90" s="115"/>
      <c r="E90" s="115"/>
      <c r="F90" s="116"/>
    </row>
    <row r="91" spans="1:6" ht="18" customHeight="1" thickBot="1" x14ac:dyDescent="0.3">
      <c r="A91" s="22"/>
      <c r="B91" s="23"/>
      <c r="C91" s="30"/>
      <c r="D91" s="36"/>
      <c r="E91" s="102"/>
      <c r="F91" s="103"/>
    </row>
    <row r="92" spans="1:6" s="48" customFormat="1" ht="30" x14ac:dyDescent="0.25">
      <c r="A92" s="25" t="s">
        <v>40</v>
      </c>
      <c r="B92" s="26" t="s">
        <v>52</v>
      </c>
      <c r="C92" s="27" t="s">
        <v>59</v>
      </c>
      <c r="D92" s="49" t="s">
        <v>130</v>
      </c>
      <c r="E92" s="104"/>
      <c r="F92" s="105"/>
    </row>
    <row r="93" spans="1:6" ht="15.75" customHeight="1" x14ac:dyDescent="0.25">
      <c r="A93" s="2">
        <v>72</v>
      </c>
      <c r="B93" s="16" t="s">
        <v>50</v>
      </c>
      <c r="C93" s="34" t="s">
        <v>136</v>
      </c>
      <c r="D93" s="43">
        <v>20</v>
      </c>
      <c r="E93" s="104"/>
      <c r="F93" s="105"/>
    </row>
    <row r="94" spans="1:6" s="8" customFormat="1" ht="15.75" customHeight="1" x14ac:dyDescent="0.25">
      <c r="A94" s="2">
        <v>73</v>
      </c>
      <c r="B94" s="16" t="s">
        <v>46</v>
      </c>
      <c r="C94" s="34" t="s">
        <v>136</v>
      </c>
      <c r="D94" s="43">
        <v>15</v>
      </c>
      <c r="E94" s="104"/>
      <c r="F94" s="105"/>
    </row>
    <row r="95" spans="1:6" ht="15.75" customHeight="1" x14ac:dyDescent="0.25">
      <c r="A95" s="2">
        <v>74</v>
      </c>
      <c r="B95" s="16" t="s">
        <v>47</v>
      </c>
      <c r="C95" s="34" t="s">
        <v>136</v>
      </c>
      <c r="D95" s="43">
        <v>15</v>
      </c>
      <c r="E95" s="104"/>
      <c r="F95" s="105"/>
    </row>
    <row r="96" spans="1:6" s="7" customFormat="1" ht="15.75" customHeight="1" x14ac:dyDescent="0.2">
      <c r="A96" s="2">
        <v>75</v>
      </c>
      <c r="B96" s="16" t="s">
        <v>48</v>
      </c>
      <c r="C96" s="34" t="s">
        <v>136</v>
      </c>
      <c r="D96" s="43">
        <v>40</v>
      </c>
      <c r="E96" s="104"/>
      <c r="F96" s="105"/>
    </row>
    <row r="97" spans="1:6" ht="15.75" customHeight="1" thickBot="1" x14ac:dyDescent="0.3">
      <c r="A97" s="14">
        <v>76</v>
      </c>
      <c r="B97" s="19" t="s">
        <v>49</v>
      </c>
      <c r="C97" s="35" t="s">
        <v>136</v>
      </c>
      <c r="D97" s="45">
        <v>20</v>
      </c>
      <c r="E97" s="106"/>
      <c r="F97" s="107"/>
    </row>
    <row r="98" spans="1:6" ht="16.5" customHeight="1" thickBot="1" x14ac:dyDescent="0.3">
      <c r="A98" s="114" t="s">
        <v>140</v>
      </c>
      <c r="B98" s="115"/>
      <c r="C98" s="115"/>
      <c r="D98" s="115"/>
      <c r="E98" s="115"/>
      <c r="F98" s="116"/>
    </row>
    <row r="99" spans="1:6" ht="15.75" thickBot="1" x14ac:dyDescent="0.3">
      <c r="A99" s="22"/>
      <c r="B99" s="23"/>
      <c r="C99" s="30"/>
      <c r="D99" s="36"/>
      <c r="E99" s="102"/>
      <c r="F99" s="103"/>
    </row>
    <row r="100" spans="1:6" ht="30" x14ac:dyDescent="0.25">
      <c r="A100" s="25" t="s">
        <v>40</v>
      </c>
      <c r="B100" s="26" t="s">
        <v>137</v>
      </c>
      <c r="C100" s="27" t="s">
        <v>59</v>
      </c>
      <c r="D100" s="49" t="s">
        <v>130</v>
      </c>
      <c r="E100" s="104"/>
      <c r="F100" s="105"/>
    </row>
    <row r="101" spans="1:6" ht="15.75" thickBot="1" x14ac:dyDescent="0.3">
      <c r="A101" s="14">
        <v>77</v>
      </c>
      <c r="B101" s="19" t="s">
        <v>138</v>
      </c>
      <c r="C101" s="35" t="s">
        <v>139</v>
      </c>
      <c r="D101" s="45">
        <v>2</v>
      </c>
      <c r="E101" s="106"/>
      <c r="F101" s="107"/>
    </row>
    <row r="102" spans="1:6" ht="47.25" thickBot="1" x14ac:dyDescent="0.3">
      <c r="A102" s="120" t="s">
        <v>57</v>
      </c>
      <c r="B102" s="121"/>
      <c r="C102" s="121"/>
      <c r="D102" s="121"/>
      <c r="E102" s="121"/>
      <c r="F102" s="122"/>
    </row>
    <row r="103" spans="1:6" ht="24" thickBot="1" x14ac:dyDescent="0.3">
      <c r="A103" s="111" t="s">
        <v>42</v>
      </c>
      <c r="B103" s="112"/>
      <c r="C103" s="112"/>
      <c r="D103" s="112"/>
      <c r="E103" s="112"/>
      <c r="F103" s="113"/>
    </row>
    <row r="104" spans="1:6" s="8" customFormat="1" ht="14.25" customHeight="1" thickBot="1" x14ac:dyDescent="0.3">
      <c r="A104" s="22"/>
      <c r="B104" s="23"/>
      <c r="C104" s="30"/>
      <c r="D104" s="36"/>
      <c r="E104" s="37" t="s">
        <v>135</v>
      </c>
      <c r="F104" s="38" t="s">
        <v>169</v>
      </c>
    </row>
    <row r="105" spans="1:6" ht="24" thickBot="1" x14ac:dyDescent="0.3">
      <c r="A105" s="111" t="s">
        <v>43</v>
      </c>
      <c r="B105" s="112"/>
      <c r="C105" s="112"/>
      <c r="D105" s="112"/>
      <c r="E105" s="112"/>
      <c r="F105" s="113"/>
    </row>
    <row r="106" spans="1:6" ht="15" customHeight="1" thickBot="1" x14ac:dyDescent="0.3">
      <c r="A106" s="22"/>
      <c r="B106" s="23"/>
      <c r="C106" s="30"/>
      <c r="D106" s="36"/>
      <c r="E106" s="37" t="s">
        <v>170</v>
      </c>
      <c r="F106" s="38" t="s">
        <v>171</v>
      </c>
    </row>
    <row r="107" spans="1:6" ht="30" hidden="1" x14ac:dyDescent="0.25">
      <c r="A107" s="25" t="s">
        <v>40</v>
      </c>
      <c r="B107" s="26" t="s">
        <v>53</v>
      </c>
      <c r="C107" s="27" t="s">
        <v>59</v>
      </c>
      <c r="D107" s="28" t="s">
        <v>130</v>
      </c>
      <c r="E107" s="29" t="s">
        <v>131</v>
      </c>
      <c r="F107" s="24" t="s">
        <v>131</v>
      </c>
    </row>
    <row r="108" spans="1:6" ht="15.75" hidden="1" customHeight="1" x14ac:dyDescent="0.25">
      <c r="A108" s="2">
        <v>16</v>
      </c>
      <c r="B108" s="3" t="s">
        <v>75</v>
      </c>
      <c r="C108" s="31" t="s">
        <v>133</v>
      </c>
      <c r="D108" s="39">
        <v>8.6999999999999993</v>
      </c>
      <c r="E108" s="40">
        <f>(D108*0.39)+D108</f>
        <v>12.093</v>
      </c>
      <c r="F108" s="41">
        <f>(D108*0.31)+D108</f>
        <v>11.396999999999998</v>
      </c>
    </row>
    <row r="109" spans="1:6" ht="15.75" hidden="1" customHeight="1" x14ac:dyDescent="0.25">
      <c r="A109" s="2">
        <v>17</v>
      </c>
      <c r="B109" s="4" t="s">
        <v>76</v>
      </c>
      <c r="C109" s="31" t="s">
        <v>133</v>
      </c>
      <c r="D109" s="39">
        <v>8.18</v>
      </c>
      <c r="E109" s="40">
        <f t="shared" ref="E109:E121" si="9">(D109*0.39)+D109</f>
        <v>11.370200000000001</v>
      </c>
      <c r="F109" s="41">
        <f t="shared" ref="F109:F121" si="10">(D109*0.31)+D109</f>
        <v>10.7158</v>
      </c>
    </row>
    <row r="110" spans="1:6" ht="15.75" hidden="1" customHeight="1" x14ac:dyDescent="0.25">
      <c r="A110" s="2">
        <v>18</v>
      </c>
      <c r="B110" s="3" t="s">
        <v>77</v>
      </c>
      <c r="C110" s="31" t="s">
        <v>133</v>
      </c>
      <c r="D110" s="39">
        <v>25</v>
      </c>
      <c r="E110" s="40">
        <f t="shared" si="9"/>
        <v>34.75</v>
      </c>
      <c r="F110" s="41">
        <f t="shared" si="10"/>
        <v>32.75</v>
      </c>
    </row>
    <row r="111" spans="1:6" s="8" customFormat="1" ht="15.75" hidden="1" customHeight="1" x14ac:dyDescent="0.25">
      <c r="A111" s="2">
        <v>19</v>
      </c>
      <c r="B111" s="3" t="s">
        <v>78</v>
      </c>
      <c r="C111" s="31" t="s">
        <v>133</v>
      </c>
      <c r="D111" s="39">
        <v>11.07</v>
      </c>
      <c r="E111" s="40">
        <f t="shared" si="9"/>
        <v>15.3873</v>
      </c>
      <c r="F111" s="41">
        <f t="shared" si="10"/>
        <v>14.5017</v>
      </c>
    </row>
    <row r="112" spans="1:6" ht="15.75" hidden="1" customHeight="1" x14ac:dyDescent="0.25">
      <c r="A112" s="2">
        <v>20</v>
      </c>
      <c r="B112" s="3" t="s">
        <v>79</v>
      </c>
      <c r="C112" s="31" t="s">
        <v>133</v>
      </c>
      <c r="D112" s="39">
        <v>10.77</v>
      </c>
      <c r="E112" s="40">
        <f t="shared" si="9"/>
        <v>14.9703</v>
      </c>
      <c r="F112" s="41">
        <f t="shared" si="10"/>
        <v>14.108699999999999</v>
      </c>
    </row>
    <row r="113" spans="1:6" s="7" customFormat="1" ht="15.75" hidden="1" customHeight="1" x14ac:dyDescent="0.2">
      <c r="A113" s="2">
        <v>21</v>
      </c>
      <c r="B113" s="3" t="s">
        <v>80</v>
      </c>
      <c r="C113" s="31" t="s">
        <v>133</v>
      </c>
      <c r="D113" s="39">
        <v>11.76</v>
      </c>
      <c r="E113" s="40">
        <f t="shared" si="9"/>
        <v>16.346399999999999</v>
      </c>
      <c r="F113" s="41">
        <f t="shared" si="10"/>
        <v>15.4056</v>
      </c>
    </row>
    <row r="114" spans="1:6" ht="15.75" hidden="1" customHeight="1" x14ac:dyDescent="0.25">
      <c r="A114" s="2">
        <v>22</v>
      </c>
      <c r="B114" s="3" t="s">
        <v>81</v>
      </c>
      <c r="C114" s="31" t="s">
        <v>133</v>
      </c>
      <c r="D114" s="39">
        <v>15</v>
      </c>
      <c r="E114" s="40">
        <f t="shared" si="9"/>
        <v>20.85</v>
      </c>
      <c r="F114" s="41">
        <f t="shared" si="10"/>
        <v>19.649999999999999</v>
      </c>
    </row>
    <row r="115" spans="1:6" ht="15.75" hidden="1" customHeight="1" x14ac:dyDescent="0.25">
      <c r="A115" s="2">
        <v>23</v>
      </c>
      <c r="B115" s="3" t="s">
        <v>82</v>
      </c>
      <c r="C115" s="31" t="s">
        <v>133</v>
      </c>
      <c r="D115" s="39">
        <v>10.5</v>
      </c>
      <c r="E115" s="40">
        <f t="shared" si="9"/>
        <v>14.594999999999999</v>
      </c>
      <c r="F115" s="41">
        <f t="shared" si="10"/>
        <v>13.754999999999999</v>
      </c>
    </row>
    <row r="116" spans="1:6" ht="15.75" hidden="1" customHeight="1" x14ac:dyDescent="0.25">
      <c r="A116" s="2">
        <v>24</v>
      </c>
      <c r="B116" s="3" t="s">
        <v>83</v>
      </c>
      <c r="C116" s="31" t="s">
        <v>133</v>
      </c>
      <c r="D116" s="39">
        <v>16</v>
      </c>
      <c r="E116" s="40">
        <f t="shared" si="9"/>
        <v>22.240000000000002</v>
      </c>
      <c r="F116" s="41">
        <f t="shared" si="10"/>
        <v>20.96</v>
      </c>
    </row>
    <row r="117" spans="1:6" ht="15.75" hidden="1" customHeight="1" x14ac:dyDescent="0.25">
      <c r="A117" s="2">
        <v>25</v>
      </c>
      <c r="B117" s="3" t="s">
        <v>84</v>
      </c>
      <c r="C117" s="31" t="s">
        <v>133</v>
      </c>
      <c r="D117" s="39">
        <v>9.4700000000000006</v>
      </c>
      <c r="E117" s="40">
        <f t="shared" si="9"/>
        <v>13.163300000000001</v>
      </c>
      <c r="F117" s="41">
        <f t="shared" si="10"/>
        <v>12.405700000000001</v>
      </c>
    </row>
    <row r="118" spans="1:6" ht="15.75" hidden="1" customHeight="1" x14ac:dyDescent="0.25">
      <c r="A118" s="2">
        <v>26</v>
      </c>
      <c r="B118" s="3" t="s">
        <v>85</v>
      </c>
      <c r="C118" s="31" t="s">
        <v>133</v>
      </c>
      <c r="D118" s="39">
        <v>11.2</v>
      </c>
      <c r="E118" s="40">
        <f t="shared" si="9"/>
        <v>15.567999999999998</v>
      </c>
      <c r="F118" s="41">
        <f t="shared" si="10"/>
        <v>14.671999999999999</v>
      </c>
    </row>
    <row r="119" spans="1:6" ht="15.75" hidden="1" customHeight="1" x14ac:dyDescent="0.25">
      <c r="A119" s="2">
        <v>27</v>
      </c>
      <c r="B119" s="3" t="s">
        <v>86</v>
      </c>
      <c r="C119" s="31" t="s">
        <v>133</v>
      </c>
      <c r="D119" s="39">
        <v>21.23</v>
      </c>
      <c r="E119" s="40">
        <f t="shared" si="9"/>
        <v>29.509700000000002</v>
      </c>
      <c r="F119" s="41">
        <f t="shared" si="10"/>
        <v>27.811299999999999</v>
      </c>
    </row>
    <row r="120" spans="1:6" s="8" customFormat="1" ht="15.75" hidden="1" customHeight="1" x14ac:dyDescent="0.25">
      <c r="A120" s="2">
        <v>28</v>
      </c>
      <c r="B120" s="3" t="s">
        <v>87</v>
      </c>
      <c r="C120" s="31" t="s">
        <v>133</v>
      </c>
      <c r="D120" s="39">
        <v>8.5</v>
      </c>
      <c r="E120" s="40">
        <f t="shared" si="9"/>
        <v>11.815</v>
      </c>
      <c r="F120" s="41">
        <f t="shared" si="10"/>
        <v>11.135</v>
      </c>
    </row>
    <row r="121" spans="1:6" ht="15.75" hidden="1" customHeight="1" thickBot="1" x14ac:dyDescent="0.3">
      <c r="A121" s="14">
        <v>29</v>
      </c>
      <c r="B121" s="15" t="s">
        <v>88</v>
      </c>
      <c r="C121" s="31" t="s">
        <v>133</v>
      </c>
      <c r="D121" s="44">
        <v>10.85</v>
      </c>
      <c r="E121" s="40">
        <f t="shared" si="9"/>
        <v>15.081499999999998</v>
      </c>
      <c r="F121" s="41">
        <f t="shared" si="10"/>
        <v>14.2135</v>
      </c>
    </row>
    <row r="122" spans="1:6" ht="15.75" hidden="1" thickBot="1" x14ac:dyDescent="0.3">
      <c r="A122" s="117"/>
      <c r="B122" s="118"/>
      <c r="C122" s="118"/>
      <c r="D122" s="118"/>
      <c r="E122" s="118"/>
      <c r="F122" s="119"/>
    </row>
    <row r="123" spans="1:6" ht="24" thickBot="1" x14ac:dyDescent="0.3">
      <c r="A123" s="111" t="s">
        <v>44</v>
      </c>
      <c r="B123" s="112"/>
      <c r="C123" s="112"/>
      <c r="D123" s="112"/>
      <c r="E123" s="112"/>
      <c r="F123" s="113"/>
    </row>
    <row r="124" spans="1:6" ht="15.75" hidden="1" thickBot="1" x14ac:dyDescent="0.3">
      <c r="A124" s="123"/>
      <c r="B124" s="124"/>
      <c r="C124" s="124"/>
      <c r="D124" s="124"/>
      <c r="E124" s="124"/>
      <c r="F124" s="125"/>
    </row>
    <row r="125" spans="1:6" ht="15.75" thickBot="1" x14ac:dyDescent="0.3">
      <c r="A125" s="22"/>
      <c r="B125" s="23"/>
      <c r="C125" s="30"/>
      <c r="D125" s="36"/>
      <c r="E125" s="37" t="s">
        <v>132</v>
      </c>
      <c r="F125" s="38" t="s">
        <v>169</v>
      </c>
    </row>
    <row r="126" spans="1:6" ht="30" hidden="1" x14ac:dyDescent="0.25">
      <c r="A126" s="25" t="s">
        <v>40</v>
      </c>
      <c r="B126" s="26" t="s">
        <v>53</v>
      </c>
      <c r="C126" s="27" t="s">
        <v>59</v>
      </c>
      <c r="D126" s="28" t="s">
        <v>130</v>
      </c>
      <c r="E126" s="29" t="s">
        <v>131</v>
      </c>
      <c r="F126" s="24" t="s">
        <v>131</v>
      </c>
    </row>
    <row r="127" spans="1:6" hidden="1" x14ac:dyDescent="0.25">
      <c r="A127" s="2">
        <v>30</v>
      </c>
      <c r="B127" s="17" t="s">
        <v>89</v>
      </c>
      <c r="C127" s="32" t="s">
        <v>133</v>
      </c>
      <c r="D127" s="39">
        <v>17.239999999999998</v>
      </c>
      <c r="E127" s="40">
        <f>(D127*0.31)+D127</f>
        <v>22.584399999999999</v>
      </c>
      <c r="F127" s="50">
        <f>(D127*0.24)+D127</f>
        <v>21.377599999999997</v>
      </c>
    </row>
    <row r="128" spans="1:6" hidden="1" x14ac:dyDescent="0.25">
      <c r="A128" s="2">
        <v>31</v>
      </c>
      <c r="B128" s="17" t="s">
        <v>90</v>
      </c>
      <c r="C128" s="32" t="s">
        <v>133</v>
      </c>
      <c r="D128" s="39">
        <v>16.329999999999998</v>
      </c>
      <c r="E128" s="40">
        <f t="shared" ref="E128:E159" si="11">(D128*0.31)+D128</f>
        <v>21.392299999999999</v>
      </c>
      <c r="F128" s="50">
        <f t="shared" ref="F128:F159" si="12">(D128*0.24)+D128</f>
        <v>20.249199999999998</v>
      </c>
    </row>
    <row r="129" spans="1:6" hidden="1" x14ac:dyDescent="0.25">
      <c r="A129" s="2">
        <v>32</v>
      </c>
      <c r="B129" s="17" t="s">
        <v>91</v>
      </c>
      <c r="C129" s="32" t="s">
        <v>133</v>
      </c>
      <c r="D129" s="39">
        <v>14.06</v>
      </c>
      <c r="E129" s="40">
        <f t="shared" si="11"/>
        <v>18.418600000000001</v>
      </c>
      <c r="F129" s="50">
        <f t="shared" si="12"/>
        <v>17.4344</v>
      </c>
    </row>
    <row r="130" spans="1:6" hidden="1" x14ac:dyDescent="0.25">
      <c r="A130" s="2">
        <v>33</v>
      </c>
      <c r="B130" s="17" t="s">
        <v>92</v>
      </c>
      <c r="C130" s="32" t="s">
        <v>133</v>
      </c>
      <c r="D130" s="39">
        <v>17.23</v>
      </c>
      <c r="E130" s="40">
        <f t="shared" si="11"/>
        <v>22.571300000000001</v>
      </c>
      <c r="F130" s="50">
        <f t="shared" si="12"/>
        <v>21.365200000000002</v>
      </c>
    </row>
    <row r="131" spans="1:6" hidden="1" x14ac:dyDescent="0.25">
      <c r="A131" s="2">
        <v>34</v>
      </c>
      <c r="B131" s="17" t="s">
        <v>93</v>
      </c>
      <c r="C131" s="32" t="s">
        <v>133</v>
      </c>
      <c r="D131" s="39">
        <v>15</v>
      </c>
      <c r="E131" s="40">
        <f t="shared" si="11"/>
        <v>19.649999999999999</v>
      </c>
      <c r="F131" s="50">
        <f t="shared" si="12"/>
        <v>18.600000000000001</v>
      </c>
    </row>
    <row r="132" spans="1:6" hidden="1" x14ac:dyDescent="0.25">
      <c r="A132" s="2">
        <v>35</v>
      </c>
      <c r="B132" s="17" t="s">
        <v>94</v>
      </c>
      <c r="C132" s="32" t="s">
        <v>133</v>
      </c>
      <c r="D132" s="39">
        <v>25.63</v>
      </c>
      <c r="E132" s="40">
        <f t="shared" si="11"/>
        <v>33.575299999999999</v>
      </c>
      <c r="F132" s="50">
        <f t="shared" si="12"/>
        <v>31.781199999999998</v>
      </c>
    </row>
    <row r="133" spans="1:6" hidden="1" x14ac:dyDescent="0.25">
      <c r="A133" s="2">
        <v>36</v>
      </c>
      <c r="B133" s="17" t="s">
        <v>95</v>
      </c>
      <c r="C133" s="32" t="s">
        <v>133</v>
      </c>
      <c r="D133" s="39">
        <v>14.85</v>
      </c>
      <c r="E133" s="40">
        <f t="shared" si="11"/>
        <v>19.453499999999998</v>
      </c>
      <c r="F133" s="50">
        <f t="shared" si="12"/>
        <v>18.413999999999998</v>
      </c>
    </row>
    <row r="134" spans="1:6" hidden="1" x14ac:dyDescent="0.25">
      <c r="A134" s="2">
        <v>37</v>
      </c>
      <c r="B134" s="17" t="s">
        <v>96</v>
      </c>
      <c r="C134" s="32" t="s">
        <v>133</v>
      </c>
      <c r="D134" s="39">
        <v>14</v>
      </c>
      <c r="E134" s="40">
        <f t="shared" si="11"/>
        <v>18.34</v>
      </c>
      <c r="F134" s="50">
        <f t="shared" si="12"/>
        <v>17.36</v>
      </c>
    </row>
    <row r="135" spans="1:6" hidden="1" x14ac:dyDescent="0.25">
      <c r="A135" s="2">
        <v>38</v>
      </c>
      <c r="B135" s="17" t="s">
        <v>97</v>
      </c>
      <c r="C135" s="32" t="s">
        <v>133</v>
      </c>
      <c r="D135" s="39">
        <v>14</v>
      </c>
      <c r="E135" s="40">
        <f t="shared" si="11"/>
        <v>18.34</v>
      </c>
      <c r="F135" s="50">
        <f t="shared" si="12"/>
        <v>17.36</v>
      </c>
    </row>
    <row r="136" spans="1:6" hidden="1" x14ac:dyDescent="0.25">
      <c r="A136" s="2">
        <v>39</v>
      </c>
      <c r="B136" s="17" t="s">
        <v>98</v>
      </c>
      <c r="C136" s="32" t="s">
        <v>133</v>
      </c>
      <c r="D136" s="39">
        <v>15.23</v>
      </c>
      <c r="E136" s="40">
        <f t="shared" si="11"/>
        <v>19.9513</v>
      </c>
      <c r="F136" s="50">
        <f t="shared" si="12"/>
        <v>18.885200000000001</v>
      </c>
    </row>
    <row r="137" spans="1:6" hidden="1" x14ac:dyDescent="0.25">
      <c r="A137" s="2">
        <v>40</v>
      </c>
      <c r="B137" s="17" t="s">
        <v>99</v>
      </c>
      <c r="C137" s="32" t="s">
        <v>133</v>
      </c>
      <c r="D137" s="39">
        <v>10</v>
      </c>
      <c r="E137" s="40">
        <f t="shared" si="11"/>
        <v>13.1</v>
      </c>
      <c r="F137" s="50">
        <f t="shared" si="12"/>
        <v>12.4</v>
      </c>
    </row>
    <row r="138" spans="1:6" hidden="1" x14ac:dyDescent="0.25">
      <c r="A138" s="2">
        <v>41</v>
      </c>
      <c r="B138" s="17" t="s">
        <v>72</v>
      </c>
      <c r="C138" s="32" t="s">
        <v>133</v>
      </c>
      <c r="D138" s="39">
        <v>10</v>
      </c>
      <c r="E138" s="40">
        <f t="shared" si="11"/>
        <v>13.1</v>
      </c>
      <c r="F138" s="50">
        <f t="shared" si="12"/>
        <v>12.4</v>
      </c>
    </row>
    <row r="139" spans="1:6" hidden="1" x14ac:dyDescent="0.25">
      <c r="A139" s="2">
        <v>42</v>
      </c>
      <c r="B139" s="17" t="s">
        <v>100</v>
      </c>
      <c r="C139" s="32" t="s">
        <v>133</v>
      </c>
      <c r="D139" s="39">
        <v>25</v>
      </c>
      <c r="E139" s="40">
        <f t="shared" si="11"/>
        <v>32.75</v>
      </c>
      <c r="F139" s="50">
        <f t="shared" si="12"/>
        <v>31</v>
      </c>
    </row>
    <row r="140" spans="1:6" hidden="1" x14ac:dyDescent="0.25">
      <c r="A140" s="2">
        <v>43</v>
      </c>
      <c r="B140" s="17" t="s">
        <v>101</v>
      </c>
      <c r="C140" s="32" t="s">
        <v>133</v>
      </c>
      <c r="D140" s="39">
        <v>16.920000000000002</v>
      </c>
      <c r="E140" s="40">
        <f t="shared" si="11"/>
        <v>22.165200000000002</v>
      </c>
      <c r="F140" s="50">
        <f t="shared" si="12"/>
        <v>20.980800000000002</v>
      </c>
    </row>
    <row r="141" spans="1:6" hidden="1" x14ac:dyDescent="0.25">
      <c r="A141" s="2">
        <v>44</v>
      </c>
      <c r="B141" s="17" t="s">
        <v>102</v>
      </c>
      <c r="C141" s="32" t="s">
        <v>133</v>
      </c>
      <c r="D141" s="39">
        <v>28.03</v>
      </c>
      <c r="E141" s="40">
        <f t="shared" si="11"/>
        <v>36.719300000000004</v>
      </c>
      <c r="F141" s="50">
        <f t="shared" si="12"/>
        <v>34.757199999999997</v>
      </c>
    </row>
    <row r="142" spans="1:6" hidden="1" x14ac:dyDescent="0.25">
      <c r="A142" s="2">
        <v>45</v>
      </c>
      <c r="B142" s="17" t="s">
        <v>103</v>
      </c>
      <c r="C142" s="32" t="s">
        <v>133</v>
      </c>
      <c r="D142" s="39">
        <v>33.61</v>
      </c>
      <c r="E142" s="40">
        <f t="shared" si="11"/>
        <v>44.0291</v>
      </c>
      <c r="F142" s="50">
        <f t="shared" si="12"/>
        <v>41.676400000000001</v>
      </c>
    </row>
    <row r="143" spans="1:6" hidden="1" x14ac:dyDescent="0.25">
      <c r="A143" s="2">
        <v>46</v>
      </c>
      <c r="B143" s="17" t="s">
        <v>104</v>
      </c>
      <c r="C143" s="32" t="s">
        <v>133</v>
      </c>
      <c r="D143" s="39">
        <v>13.98</v>
      </c>
      <c r="E143" s="40">
        <f t="shared" si="11"/>
        <v>18.313800000000001</v>
      </c>
      <c r="F143" s="50">
        <f t="shared" si="12"/>
        <v>17.3352</v>
      </c>
    </row>
    <row r="144" spans="1:6" hidden="1" x14ac:dyDescent="0.25">
      <c r="A144" s="2">
        <v>47</v>
      </c>
      <c r="B144" s="17" t="s">
        <v>105</v>
      </c>
      <c r="C144" s="32" t="s">
        <v>133</v>
      </c>
      <c r="D144" s="39">
        <v>14.53</v>
      </c>
      <c r="E144" s="40">
        <f t="shared" si="11"/>
        <v>19.034299999999998</v>
      </c>
      <c r="F144" s="50">
        <f t="shared" si="12"/>
        <v>18.017199999999999</v>
      </c>
    </row>
    <row r="145" spans="1:6" hidden="1" x14ac:dyDescent="0.25">
      <c r="A145" s="2">
        <v>48</v>
      </c>
      <c r="B145" s="17" t="s">
        <v>106</v>
      </c>
      <c r="C145" s="32" t="s">
        <v>133</v>
      </c>
      <c r="D145" s="39">
        <v>19.23</v>
      </c>
      <c r="E145" s="40">
        <f t="shared" si="11"/>
        <v>25.191300000000002</v>
      </c>
      <c r="F145" s="50">
        <f t="shared" si="12"/>
        <v>23.845199999999998</v>
      </c>
    </row>
    <row r="146" spans="1:6" hidden="1" x14ac:dyDescent="0.25">
      <c r="A146" s="2">
        <v>49</v>
      </c>
      <c r="B146" s="17" t="s">
        <v>107</v>
      </c>
      <c r="C146" s="32" t="s">
        <v>133</v>
      </c>
      <c r="D146" s="39">
        <v>18.57</v>
      </c>
      <c r="E146" s="40">
        <f t="shared" si="11"/>
        <v>24.326700000000002</v>
      </c>
      <c r="F146" s="50">
        <f t="shared" si="12"/>
        <v>23.026800000000001</v>
      </c>
    </row>
    <row r="147" spans="1:6" hidden="1" x14ac:dyDescent="0.25">
      <c r="A147" s="2">
        <v>50</v>
      </c>
      <c r="B147" s="17" t="s">
        <v>108</v>
      </c>
      <c r="C147" s="32" t="s">
        <v>133</v>
      </c>
      <c r="D147" s="39">
        <v>18</v>
      </c>
      <c r="E147" s="40">
        <f t="shared" si="11"/>
        <v>23.58</v>
      </c>
      <c r="F147" s="50">
        <f t="shared" si="12"/>
        <v>22.32</v>
      </c>
    </row>
    <row r="148" spans="1:6" hidden="1" x14ac:dyDescent="0.25">
      <c r="A148" s="2">
        <v>51</v>
      </c>
      <c r="B148" s="17" t="s">
        <v>109</v>
      </c>
      <c r="C148" s="32" t="s">
        <v>133</v>
      </c>
      <c r="D148" s="39">
        <v>12.75</v>
      </c>
      <c r="E148" s="40">
        <f t="shared" si="11"/>
        <v>16.702500000000001</v>
      </c>
      <c r="F148" s="50">
        <f t="shared" si="12"/>
        <v>15.81</v>
      </c>
    </row>
    <row r="149" spans="1:6" hidden="1" x14ac:dyDescent="0.25">
      <c r="A149" s="2">
        <v>52</v>
      </c>
      <c r="B149" s="17" t="s">
        <v>110</v>
      </c>
      <c r="C149" s="32" t="s">
        <v>133</v>
      </c>
      <c r="D149" s="39">
        <v>16</v>
      </c>
      <c r="E149" s="40">
        <f t="shared" si="11"/>
        <v>20.96</v>
      </c>
      <c r="F149" s="50">
        <f t="shared" si="12"/>
        <v>19.84</v>
      </c>
    </row>
    <row r="150" spans="1:6" hidden="1" x14ac:dyDescent="0.25">
      <c r="A150" s="2">
        <v>53</v>
      </c>
      <c r="B150" s="17" t="s">
        <v>111</v>
      </c>
      <c r="C150" s="32" t="s">
        <v>133</v>
      </c>
      <c r="D150" s="39">
        <v>15.48</v>
      </c>
      <c r="E150" s="40">
        <f t="shared" si="11"/>
        <v>20.2788</v>
      </c>
      <c r="F150" s="50">
        <f t="shared" si="12"/>
        <v>19.1952</v>
      </c>
    </row>
    <row r="151" spans="1:6" hidden="1" x14ac:dyDescent="0.25">
      <c r="A151" s="2">
        <v>54</v>
      </c>
      <c r="B151" s="17" t="s">
        <v>112</v>
      </c>
      <c r="C151" s="32" t="s">
        <v>133</v>
      </c>
      <c r="D151" s="39">
        <v>19.62</v>
      </c>
      <c r="E151" s="40">
        <f t="shared" si="11"/>
        <v>25.702200000000001</v>
      </c>
      <c r="F151" s="50">
        <f t="shared" si="12"/>
        <v>24.328800000000001</v>
      </c>
    </row>
    <row r="152" spans="1:6" hidden="1" x14ac:dyDescent="0.25">
      <c r="A152" s="2">
        <v>55</v>
      </c>
      <c r="B152" s="17" t="s">
        <v>113</v>
      </c>
      <c r="C152" s="32" t="s">
        <v>133</v>
      </c>
      <c r="D152" s="39">
        <v>15.44</v>
      </c>
      <c r="E152" s="40">
        <f t="shared" si="11"/>
        <v>20.226399999999998</v>
      </c>
      <c r="F152" s="50">
        <f t="shared" si="12"/>
        <v>19.145599999999998</v>
      </c>
    </row>
    <row r="153" spans="1:6" hidden="1" x14ac:dyDescent="0.25">
      <c r="A153" s="2">
        <v>56</v>
      </c>
      <c r="B153" s="17" t="s">
        <v>114</v>
      </c>
      <c r="C153" s="32" t="s">
        <v>133</v>
      </c>
      <c r="D153" s="39">
        <v>21.83</v>
      </c>
      <c r="E153" s="40">
        <f t="shared" si="11"/>
        <v>28.597299999999997</v>
      </c>
      <c r="F153" s="50">
        <f t="shared" si="12"/>
        <v>27.069199999999999</v>
      </c>
    </row>
    <row r="154" spans="1:6" hidden="1" x14ac:dyDescent="0.25">
      <c r="A154" s="2">
        <v>57</v>
      </c>
      <c r="B154" s="17" t="s">
        <v>115</v>
      </c>
      <c r="C154" s="32" t="s">
        <v>133</v>
      </c>
      <c r="D154" s="39">
        <v>10</v>
      </c>
      <c r="E154" s="40">
        <f t="shared" si="11"/>
        <v>13.1</v>
      </c>
      <c r="F154" s="50">
        <f t="shared" si="12"/>
        <v>12.4</v>
      </c>
    </row>
    <row r="155" spans="1:6" hidden="1" x14ac:dyDescent="0.25">
      <c r="A155" s="2">
        <v>58</v>
      </c>
      <c r="B155" s="17" t="s">
        <v>116</v>
      </c>
      <c r="C155" s="32" t="s">
        <v>133</v>
      </c>
      <c r="D155" s="39">
        <v>14.54</v>
      </c>
      <c r="E155" s="40">
        <f t="shared" si="11"/>
        <v>19.0474</v>
      </c>
      <c r="F155" s="50">
        <f t="shared" si="12"/>
        <v>18.029599999999999</v>
      </c>
    </row>
    <row r="156" spans="1:6" hidden="1" x14ac:dyDescent="0.25">
      <c r="A156" s="2">
        <v>59</v>
      </c>
      <c r="B156" s="17" t="s">
        <v>117</v>
      </c>
      <c r="C156" s="32" t="s">
        <v>133</v>
      </c>
      <c r="D156" s="39">
        <v>13</v>
      </c>
      <c r="E156" s="40">
        <f t="shared" si="11"/>
        <v>17.03</v>
      </c>
      <c r="F156" s="50">
        <f t="shared" si="12"/>
        <v>16.12</v>
      </c>
    </row>
    <row r="157" spans="1:6" hidden="1" x14ac:dyDescent="0.25">
      <c r="A157" s="2">
        <v>60</v>
      </c>
      <c r="B157" s="17" t="s">
        <v>118</v>
      </c>
      <c r="C157" s="32" t="s">
        <v>133</v>
      </c>
      <c r="D157" s="39">
        <v>25.6</v>
      </c>
      <c r="E157" s="40">
        <f t="shared" si="11"/>
        <v>33.536000000000001</v>
      </c>
      <c r="F157" s="50">
        <f t="shared" si="12"/>
        <v>31.744</v>
      </c>
    </row>
    <row r="158" spans="1:6" hidden="1" x14ac:dyDescent="0.25">
      <c r="A158" s="2">
        <v>61</v>
      </c>
      <c r="B158" s="17" t="s">
        <v>119</v>
      </c>
      <c r="C158" s="32" t="s">
        <v>133</v>
      </c>
      <c r="D158" s="39">
        <v>10.89</v>
      </c>
      <c r="E158" s="40">
        <f t="shared" si="11"/>
        <v>14.2659</v>
      </c>
      <c r="F158" s="50">
        <f t="shared" si="12"/>
        <v>13.5036</v>
      </c>
    </row>
    <row r="159" spans="1:6" ht="15.75" hidden="1" thickBot="1" x14ac:dyDescent="0.3">
      <c r="A159" s="20">
        <v>62</v>
      </c>
      <c r="B159" s="21" t="s">
        <v>120</v>
      </c>
      <c r="C159" s="32" t="s">
        <v>133</v>
      </c>
      <c r="D159" s="42">
        <v>10</v>
      </c>
      <c r="E159" s="40">
        <f t="shared" si="11"/>
        <v>13.1</v>
      </c>
      <c r="F159" s="50">
        <f t="shared" si="12"/>
        <v>12.4</v>
      </c>
    </row>
    <row r="160" spans="1:6" ht="15.75" hidden="1" thickBot="1" x14ac:dyDescent="0.3">
      <c r="A160" s="108"/>
      <c r="B160" s="109"/>
      <c r="C160" s="109"/>
      <c r="D160" s="109"/>
      <c r="E160" s="109"/>
      <c r="F160" s="110"/>
    </row>
    <row r="161" spans="1:6" ht="24" thickBot="1" x14ac:dyDescent="0.3">
      <c r="A161" s="111" t="s">
        <v>45</v>
      </c>
      <c r="B161" s="112"/>
      <c r="C161" s="112"/>
      <c r="D161" s="112"/>
      <c r="E161" s="112"/>
      <c r="F161" s="113"/>
    </row>
    <row r="162" spans="1:6" ht="15.75" hidden="1" thickBot="1" x14ac:dyDescent="0.3">
      <c r="A162" s="123"/>
      <c r="B162" s="124"/>
      <c r="C162" s="124"/>
      <c r="D162" s="124"/>
      <c r="E162" s="124"/>
      <c r="F162" s="125"/>
    </row>
    <row r="163" spans="1:6" ht="15.75" thickBot="1" x14ac:dyDescent="0.3">
      <c r="A163" s="22"/>
      <c r="B163" s="23"/>
      <c r="C163" s="30"/>
      <c r="D163" s="36"/>
      <c r="E163" s="37" t="s">
        <v>147</v>
      </c>
      <c r="F163" s="38" t="s">
        <v>150</v>
      </c>
    </row>
    <row r="164" spans="1:6" ht="30" hidden="1" x14ac:dyDescent="0.25">
      <c r="A164" s="25" t="s">
        <v>40</v>
      </c>
      <c r="B164" s="26" t="s">
        <v>53</v>
      </c>
      <c r="C164" s="27" t="s">
        <v>59</v>
      </c>
      <c r="D164" s="28" t="s">
        <v>130</v>
      </c>
      <c r="E164" s="29" t="s">
        <v>131</v>
      </c>
      <c r="F164" s="24" t="s">
        <v>131</v>
      </c>
    </row>
    <row r="165" spans="1:6" hidden="1" x14ac:dyDescent="0.25">
      <c r="A165" s="2">
        <v>63</v>
      </c>
      <c r="B165" s="17" t="s">
        <v>121</v>
      </c>
      <c r="C165" s="33" t="s">
        <v>133</v>
      </c>
      <c r="D165" s="39">
        <v>13</v>
      </c>
      <c r="E165" s="40">
        <f>(D165*0.35)+D165</f>
        <v>17.55</v>
      </c>
      <c r="F165" s="50">
        <f>(D165*0.26)+D165</f>
        <v>16.38</v>
      </c>
    </row>
    <row r="166" spans="1:6" hidden="1" x14ac:dyDescent="0.25">
      <c r="A166" s="2">
        <v>64</v>
      </c>
      <c r="B166" s="17" t="s">
        <v>122</v>
      </c>
      <c r="C166" s="33" t="s">
        <v>133</v>
      </c>
      <c r="D166" s="39">
        <v>11.13</v>
      </c>
      <c r="E166" s="40">
        <f t="shared" ref="E166:E173" si="13">(D166*0.35)+D166</f>
        <v>15.025500000000001</v>
      </c>
      <c r="F166" s="50">
        <f t="shared" ref="F166:F173" si="14">(D166*0.26)+D166</f>
        <v>14.023800000000001</v>
      </c>
    </row>
    <row r="167" spans="1:6" hidden="1" x14ac:dyDescent="0.25">
      <c r="A167" s="2">
        <v>65</v>
      </c>
      <c r="B167" s="17" t="s">
        <v>129</v>
      </c>
      <c r="C167" s="33" t="s">
        <v>133</v>
      </c>
      <c r="D167" s="39">
        <v>22.88</v>
      </c>
      <c r="E167" s="40">
        <f t="shared" si="13"/>
        <v>30.887999999999998</v>
      </c>
      <c r="F167" s="50">
        <f t="shared" si="14"/>
        <v>28.828800000000001</v>
      </c>
    </row>
    <row r="168" spans="1:6" hidden="1" x14ac:dyDescent="0.25">
      <c r="A168" s="2">
        <v>66</v>
      </c>
      <c r="B168" s="17" t="s">
        <v>123</v>
      </c>
      <c r="C168" s="33" t="s">
        <v>133</v>
      </c>
      <c r="D168" s="39">
        <v>16.940000000000001</v>
      </c>
      <c r="E168" s="40">
        <f t="shared" si="13"/>
        <v>22.869</v>
      </c>
      <c r="F168" s="50">
        <f t="shared" si="14"/>
        <v>21.3444</v>
      </c>
    </row>
    <row r="169" spans="1:6" hidden="1" x14ac:dyDescent="0.25">
      <c r="A169" s="2">
        <v>67</v>
      </c>
      <c r="B169" s="17" t="s">
        <v>124</v>
      </c>
      <c r="C169" s="33" t="s">
        <v>133</v>
      </c>
      <c r="D169" s="39">
        <v>20</v>
      </c>
      <c r="E169" s="40">
        <f t="shared" si="13"/>
        <v>27</v>
      </c>
      <c r="F169" s="50">
        <f t="shared" si="14"/>
        <v>25.2</v>
      </c>
    </row>
    <row r="170" spans="1:6" hidden="1" x14ac:dyDescent="0.25">
      <c r="A170" s="2">
        <v>68</v>
      </c>
      <c r="B170" s="17" t="s">
        <v>125</v>
      </c>
      <c r="C170" s="33" t="s">
        <v>133</v>
      </c>
      <c r="D170" s="39">
        <v>14</v>
      </c>
      <c r="E170" s="40">
        <f t="shared" si="13"/>
        <v>18.899999999999999</v>
      </c>
      <c r="F170" s="50">
        <f t="shared" si="14"/>
        <v>17.64</v>
      </c>
    </row>
    <row r="171" spans="1:6" hidden="1" x14ac:dyDescent="0.25">
      <c r="A171" s="2">
        <v>69</v>
      </c>
      <c r="B171" s="17" t="s">
        <v>126</v>
      </c>
      <c r="C171" s="33" t="s">
        <v>133</v>
      </c>
      <c r="D171" s="39">
        <v>16</v>
      </c>
      <c r="E171" s="40">
        <f t="shared" si="13"/>
        <v>21.6</v>
      </c>
      <c r="F171" s="50">
        <f t="shared" si="14"/>
        <v>20.16</v>
      </c>
    </row>
    <row r="172" spans="1:6" hidden="1" x14ac:dyDescent="0.25">
      <c r="A172" s="2">
        <v>70</v>
      </c>
      <c r="B172" s="17" t="s">
        <v>127</v>
      </c>
      <c r="C172" s="33" t="s">
        <v>133</v>
      </c>
      <c r="D172" s="39">
        <v>16</v>
      </c>
      <c r="E172" s="40">
        <f t="shared" si="13"/>
        <v>21.6</v>
      </c>
      <c r="F172" s="50">
        <f t="shared" si="14"/>
        <v>20.16</v>
      </c>
    </row>
    <row r="173" spans="1:6" ht="15.75" hidden="1" thickBot="1" x14ac:dyDescent="0.3">
      <c r="A173" s="14">
        <v>71</v>
      </c>
      <c r="B173" s="18" t="s">
        <v>128</v>
      </c>
      <c r="C173" s="33" t="s">
        <v>133</v>
      </c>
      <c r="D173" s="44">
        <v>24</v>
      </c>
      <c r="E173" s="40">
        <f t="shared" si="13"/>
        <v>32.4</v>
      </c>
      <c r="F173" s="50">
        <f t="shared" si="14"/>
        <v>30.240000000000002</v>
      </c>
    </row>
    <row r="174" spans="1:6" ht="15.75" hidden="1" thickBot="1" x14ac:dyDescent="0.3">
      <c r="A174" s="108"/>
      <c r="B174" s="109"/>
      <c r="C174" s="109"/>
      <c r="D174" s="109"/>
      <c r="E174" s="109"/>
      <c r="F174" s="110"/>
    </row>
    <row r="175" spans="1:6" ht="24" thickBot="1" x14ac:dyDescent="0.3">
      <c r="A175" s="111" t="s">
        <v>58</v>
      </c>
      <c r="B175" s="112"/>
      <c r="C175" s="112"/>
      <c r="D175" s="112"/>
      <c r="E175" s="112"/>
      <c r="F175" s="113"/>
    </row>
    <row r="176" spans="1:6" ht="16.5" thickBot="1" x14ac:dyDescent="0.3">
      <c r="A176" s="114" t="s">
        <v>51</v>
      </c>
      <c r="B176" s="115"/>
      <c r="C176" s="115"/>
      <c r="D176" s="115"/>
      <c r="E176" s="115"/>
      <c r="F176" s="116"/>
    </row>
    <row r="177" spans="1:6" ht="15.75" thickBot="1" x14ac:dyDescent="0.3">
      <c r="A177" s="22"/>
      <c r="B177" s="23"/>
      <c r="C177" s="30"/>
      <c r="D177" s="36"/>
      <c r="E177" s="102"/>
      <c r="F177" s="103"/>
    </row>
    <row r="178" spans="1:6" ht="30" x14ac:dyDescent="0.25">
      <c r="A178" s="25" t="s">
        <v>40</v>
      </c>
      <c r="B178" s="26" t="s">
        <v>52</v>
      </c>
      <c r="C178" s="27" t="s">
        <v>59</v>
      </c>
      <c r="D178" s="49" t="s">
        <v>130</v>
      </c>
      <c r="E178" s="104"/>
      <c r="F178" s="105"/>
    </row>
    <row r="179" spans="1:6" x14ac:dyDescent="0.25">
      <c r="A179" s="2">
        <v>72</v>
      </c>
      <c r="B179" s="16" t="s">
        <v>50</v>
      </c>
      <c r="C179" s="34" t="s">
        <v>136</v>
      </c>
      <c r="D179" s="43">
        <v>20</v>
      </c>
      <c r="E179" s="104"/>
      <c r="F179" s="105"/>
    </row>
    <row r="180" spans="1:6" x14ac:dyDescent="0.25">
      <c r="A180" s="2">
        <v>73</v>
      </c>
      <c r="B180" s="16" t="s">
        <v>46</v>
      </c>
      <c r="C180" s="34" t="s">
        <v>136</v>
      </c>
      <c r="D180" s="43">
        <v>15</v>
      </c>
      <c r="E180" s="104"/>
      <c r="F180" s="105"/>
    </row>
    <row r="181" spans="1:6" x14ac:dyDescent="0.25">
      <c r="A181" s="2">
        <v>74</v>
      </c>
      <c r="B181" s="16" t="s">
        <v>47</v>
      </c>
      <c r="C181" s="34" t="s">
        <v>136</v>
      </c>
      <c r="D181" s="43">
        <v>15</v>
      </c>
      <c r="E181" s="104"/>
      <c r="F181" s="105"/>
    </row>
    <row r="182" spans="1:6" x14ac:dyDescent="0.25">
      <c r="A182" s="2">
        <v>75</v>
      </c>
      <c r="B182" s="16" t="s">
        <v>48</v>
      </c>
      <c r="C182" s="34" t="s">
        <v>136</v>
      </c>
      <c r="D182" s="43">
        <v>40</v>
      </c>
      <c r="E182" s="104"/>
      <c r="F182" s="105"/>
    </row>
    <row r="183" spans="1:6" ht="15.75" thickBot="1" x14ac:dyDescent="0.3">
      <c r="A183" s="14">
        <v>76</v>
      </c>
      <c r="B183" s="19" t="s">
        <v>49</v>
      </c>
      <c r="C183" s="35" t="s">
        <v>136</v>
      </c>
      <c r="D183" s="45">
        <v>20</v>
      </c>
      <c r="E183" s="106"/>
      <c r="F183" s="107"/>
    </row>
    <row r="184" spans="1:6" ht="16.5" thickBot="1" x14ac:dyDescent="0.3">
      <c r="A184" s="114" t="s">
        <v>140</v>
      </c>
      <c r="B184" s="115"/>
      <c r="C184" s="115"/>
      <c r="D184" s="115"/>
      <c r="E184" s="115"/>
      <c r="F184" s="116"/>
    </row>
    <row r="185" spans="1:6" ht="15.75" thickBot="1" x14ac:dyDescent="0.3">
      <c r="A185" s="22"/>
      <c r="B185" s="23"/>
      <c r="C185" s="30"/>
      <c r="D185" s="36"/>
      <c r="E185" s="102"/>
      <c r="F185" s="103"/>
    </row>
    <row r="186" spans="1:6" ht="30" x14ac:dyDescent="0.25">
      <c r="A186" s="25" t="s">
        <v>40</v>
      </c>
      <c r="B186" s="26" t="s">
        <v>137</v>
      </c>
      <c r="C186" s="27" t="s">
        <v>59</v>
      </c>
      <c r="D186" s="49" t="s">
        <v>130</v>
      </c>
      <c r="E186" s="104"/>
      <c r="F186" s="105"/>
    </row>
    <row r="187" spans="1:6" ht="15.75" thickBot="1" x14ac:dyDescent="0.3">
      <c r="A187" s="14">
        <v>77</v>
      </c>
      <c r="B187" s="19" t="s">
        <v>138</v>
      </c>
      <c r="C187" s="35" t="s">
        <v>139</v>
      </c>
      <c r="D187" s="45">
        <v>2</v>
      </c>
      <c r="E187" s="106"/>
      <c r="F187" s="107"/>
    </row>
    <row r="188" spans="1:6" ht="47.25" thickBot="1" x14ac:dyDescent="0.3">
      <c r="A188" s="120" t="s">
        <v>56</v>
      </c>
      <c r="B188" s="121"/>
      <c r="C188" s="121"/>
      <c r="D188" s="121"/>
      <c r="E188" s="121"/>
      <c r="F188" s="122"/>
    </row>
    <row r="189" spans="1:6" ht="24" thickBot="1" x14ac:dyDescent="0.3">
      <c r="A189" s="111" t="s">
        <v>42</v>
      </c>
      <c r="B189" s="112"/>
      <c r="C189" s="112"/>
      <c r="D189" s="112"/>
      <c r="E189" s="112"/>
      <c r="F189" s="113"/>
    </row>
    <row r="190" spans="1:6" ht="15.75" thickBot="1" x14ac:dyDescent="0.3">
      <c r="A190" s="22"/>
      <c r="B190" s="23"/>
      <c r="C190" s="30"/>
      <c r="D190" s="36"/>
      <c r="E190" s="37" t="s">
        <v>135</v>
      </c>
      <c r="F190" s="38" t="s">
        <v>169</v>
      </c>
    </row>
    <row r="191" spans="1:6" ht="30" hidden="1" x14ac:dyDescent="0.25">
      <c r="A191" s="25" t="s">
        <v>40</v>
      </c>
      <c r="B191" s="26" t="s">
        <v>53</v>
      </c>
      <c r="C191" s="27" t="s">
        <v>59</v>
      </c>
      <c r="D191" s="28" t="s">
        <v>130</v>
      </c>
      <c r="E191" s="29" t="s">
        <v>131</v>
      </c>
      <c r="F191" s="24" t="s">
        <v>131</v>
      </c>
    </row>
    <row r="192" spans="1:6" hidden="1" x14ac:dyDescent="0.25">
      <c r="A192" s="2">
        <v>1</v>
      </c>
      <c r="B192" s="3" t="s">
        <v>60</v>
      </c>
      <c r="C192" s="31" t="s">
        <v>133</v>
      </c>
      <c r="D192" s="39">
        <v>10.41</v>
      </c>
      <c r="E192" s="40">
        <f>(D192*0.32)+D192</f>
        <v>13.741199999999999</v>
      </c>
      <c r="F192" s="41">
        <f>(D192*0.24)+D192</f>
        <v>12.9084</v>
      </c>
    </row>
    <row r="193" spans="1:6" hidden="1" x14ac:dyDescent="0.25">
      <c r="A193" s="2">
        <f>A192+1</f>
        <v>2</v>
      </c>
      <c r="B193" s="4" t="s">
        <v>61</v>
      </c>
      <c r="C193" s="31" t="s">
        <v>133</v>
      </c>
      <c r="D193" s="39">
        <v>13.28</v>
      </c>
      <c r="E193" s="40">
        <f t="shared" ref="E193:E206" si="15">(D193*0.32)+D193</f>
        <v>17.529599999999999</v>
      </c>
      <c r="F193" s="41">
        <f t="shared" ref="F193:F206" si="16">(D193*0.24)+D193</f>
        <v>16.467199999999998</v>
      </c>
    </row>
    <row r="194" spans="1:6" hidden="1" x14ac:dyDescent="0.25">
      <c r="A194" s="2">
        <f t="shared" ref="A194" si="17">A193+1</f>
        <v>3</v>
      </c>
      <c r="B194" s="3" t="s">
        <v>62</v>
      </c>
      <c r="C194" s="31" t="s">
        <v>133</v>
      </c>
      <c r="D194" s="39">
        <v>12.85</v>
      </c>
      <c r="E194" s="40">
        <f t="shared" si="15"/>
        <v>16.962</v>
      </c>
      <c r="F194" s="41">
        <f t="shared" si="16"/>
        <v>15.933999999999999</v>
      </c>
    </row>
    <row r="195" spans="1:6" hidden="1" x14ac:dyDescent="0.25">
      <c r="A195" s="2">
        <v>4</v>
      </c>
      <c r="B195" s="3" t="s">
        <v>63</v>
      </c>
      <c r="C195" s="31" t="s">
        <v>133</v>
      </c>
      <c r="D195" s="39">
        <v>16.36</v>
      </c>
      <c r="E195" s="40">
        <f t="shared" si="15"/>
        <v>21.595199999999998</v>
      </c>
      <c r="F195" s="41">
        <f t="shared" si="16"/>
        <v>20.2864</v>
      </c>
    </row>
    <row r="196" spans="1:6" hidden="1" x14ac:dyDescent="0.25">
      <c r="A196" s="2">
        <v>5</v>
      </c>
      <c r="B196" s="3" t="s">
        <v>64</v>
      </c>
      <c r="C196" s="31" t="s">
        <v>133</v>
      </c>
      <c r="D196" s="39">
        <v>11.52</v>
      </c>
      <c r="E196" s="40">
        <f t="shared" si="15"/>
        <v>15.206399999999999</v>
      </c>
      <c r="F196" s="41">
        <f t="shared" si="16"/>
        <v>14.284799999999999</v>
      </c>
    </row>
    <row r="197" spans="1:6" hidden="1" x14ac:dyDescent="0.25">
      <c r="A197" s="2">
        <v>6</v>
      </c>
      <c r="B197" s="3" t="s">
        <v>65</v>
      </c>
      <c r="C197" s="31" t="s">
        <v>133</v>
      </c>
      <c r="D197" s="39">
        <v>10.36</v>
      </c>
      <c r="E197" s="40">
        <f t="shared" si="15"/>
        <v>13.6752</v>
      </c>
      <c r="F197" s="41">
        <f t="shared" si="16"/>
        <v>12.846399999999999</v>
      </c>
    </row>
    <row r="198" spans="1:6" hidden="1" x14ac:dyDescent="0.25">
      <c r="A198" s="2">
        <v>7</v>
      </c>
      <c r="B198" s="3" t="s">
        <v>66</v>
      </c>
      <c r="C198" s="31" t="s">
        <v>133</v>
      </c>
      <c r="D198" s="39">
        <v>11.28</v>
      </c>
      <c r="E198" s="40">
        <f t="shared" si="15"/>
        <v>14.8896</v>
      </c>
      <c r="F198" s="41">
        <f t="shared" si="16"/>
        <v>13.9872</v>
      </c>
    </row>
    <row r="199" spans="1:6" hidden="1" x14ac:dyDescent="0.25">
      <c r="A199" s="2">
        <v>8</v>
      </c>
      <c r="B199" s="3" t="s">
        <v>67</v>
      </c>
      <c r="C199" s="31" t="s">
        <v>133</v>
      </c>
      <c r="D199" s="39">
        <v>41.69</v>
      </c>
      <c r="E199" s="40">
        <f t="shared" si="15"/>
        <v>55.030799999999999</v>
      </c>
      <c r="F199" s="41">
        <f t="shared" si="16"/>
        <v>51.695599999999999</v>
      </c>
    </row>
    <row r="200" spans="1:6" hidden="1" x14ac:dyDescent="0.25">
      <c r="A200" s="2">
        <v>9</v>
      </c>
      <c r="B200" s="3" t="s">
        <v>68</v>
      </c>
      <c r="C200" s="31" t="s">
        <v>133</v>
      </c>
      <c r="D200" s="39">
        <v>9.52</v>
      </c>
      <c r="E200" s="40">
        <f t="shared" si="15"/>
        <v>12.5664</v>
      </c>
      <c r="F200" s="41">
        <f t="shared" si="16"/>
        <v>11.8048</v>
      </c>
    </row>
    <row r="201" spans="1:6" hidden="1" x14ac:dyDescent="0.25">
      <c r="A201" s="2">
        <v>10</v>
      </c>
      <c r="B201" s="3" t="s">
        <v>72</v>
      </c>
      <c r="C201" s="31" t="s">
        <v>133</v>
      </c>
      <c r="D201" s="39">
        <v>10.5</v>
      </c>
      <c r="E201" s="40">
        <f t="shared" si="15"/>
        <v>13.86</v>
      </c>
      <c r="F201" s="41">
        <f t="shared" si="16"/>
        <v>13.02</v>
      </c>
    </row>
    <row r="202" spans="1:6" hidden="1" x14ac:dyDescent="0.25">
      <c r="A202" s="2">
        <v>11</v>
      </c>
      <c r="B202" s="3" t="s">
        <v>73</v>
      </c>
      <c r="C202" s="31" t="s">
        <v>133</v>
      </c>
      <c r="D202" s="39">
        <v>16.149999999999999</v>
      </c>
      <c r="E202" s="40">
        <f t="shared" si="15"/>
        <v>21.317999999999998</v>
      </c>
      <c r="F202" s="41">
        <f t="shared" si="16"/>
        <v>20.025999999999996</v>
      </c>
    </row>
    <row r="203" spans="1:6" hidden="1" x14ac:dyDescent="0.25">
      <c r="A203" s="2">
        <v>12</v>
      </c>
      <c r="B203" s="3" t="s">
        <v>74</v>
      </c>
      <c r="C203" s="31" t="s">
        <v>133</v>
      </c>
      <c r="D203" s="39">
        <v>12.06</v>
      </c>
      <c r="E203" s="40">
        <f t="shared" si="15"/>
        <v>15.9192</v>
      </c>
      <c r="F203" s="41">
        <f t="shared" si="16"/>
        <v>14.9544</v>
      </c>
    </row>
    <row r="204" spans="1:6" hidden="1" x14ac:dyDescent="0.25">
      <c r="A204" s="2">
        <v>13</v>
      </c>
      <c r="B204" s="3" t="s">
        <v>69</v>
      </c>
      <c r="C204" s="31" t="s">
        <v>133</v>
      </c>
      <c r="D204" s="39">
        <v>12.17</v>
      </c>
      <c r="E204" s="40">
        <f t="shared" si="15"/>
        <v>16.064399999999999</v>
      </c>
      <c r="F204" s="41">
        <f t="shared" si="16"/>
        <v>15.0908</v>
      </c>
    </row>
    <row r="205" spans="1:6" hidden="1" x14ac:dyDescent="0.25">
      <c r="A205" s="2">
        <v>14</v>
      </c>
      <c r="B205" s="3" t="s">
        <v>70</v>
      </c>
      <c r="C205" s="31" t="s">
        <v>133</v>
      </c>
      <c r="D205" s="39">
        <v>15</v>
      </c>
      <c r="E205" s="40">
        <f t="shared" si="15"/>
        <v>19.8</v>
      </c>
      <c r="F205" s="41">
        <f t="shared" si="16"/>
        <v>18.600000000000001</v>
      </c>
    </row>
    <row r="206" spans="1:6" ht="15.75" hidden="1" thickBot="1" x14ac:dyDescent="0.3">
      <c r="A206" s="20">
        <v>15</v>
      </c>
      <c r="B206" s="3" t="s">
        <v>71</v>
      </c>
      <c r="C206" s="31" t="s">
        <v>133</v>
      </c>
      <c r="D206" s="42">
        <v>9.26</v>
      </c>
      <c r="E206" s="40">
        <f t="shared" si="15"/>
        <v>12.2232</v>
      </c>
      <c r="F206" s="41">
        <f t="shared" si="16"/>
        <v>11.4824</v>
      </c>
    </row>
    <row r="207" spans="1:6" ht="15.75" hidden="1" thickBot="1" x14ac:dyDescent="0.3">
      <c r="A207" s="108"/>
      <c r="B207" s="109"/>
      <c r="C207" s="109"/>
      <c r="D207" s="109"/>
      <c r="E207" s="109"/>
      <c r="F207" s="110"/>
    </row>
    <row r="208" spans="1:6" ht="24" thickBot="1" x14ac:dyDescent="0.3">
      <c r="A208" s="111" t="s">
        <v>43</v>
      </c>
      <c r="B208" s="112"/>
      <c r="C208" s="112"/>
      <c r="D208" s="112"/>
      <c r="E208" s="112"/>
      <c r="F208" s="113"/>
    </row>
    <row r="209" spans="1:6" ht="15.75" thickBot="1" x14ac:dyDescent="0.3">
      <c r="A209" s="22"/>
      <c r="B209" s="23"/>
      <c r="C209" s="30"/>
      <c r="D209" s="36"/>
      <c r="E209" s="37" t="s">
        <v>170</v>
      </c>
      <c r="F209" s="38" t="s">
        <v>171</v>
      </c>
    </row>
    <row r="210" spans="1:6" ht="30" hidden="1" x14ac:dyDescent="0.25">
      <c r="A210" s="25" t="s">
        <v>40</v>
      </c>
      <c r="B210" s="26" t="s">
        <v>53</v>
      </c>
      <c r="C210" s="27" t="s">
        <v>59</v>
      </c>
      <c r="D210" s="28" t="s">
        <v>130</v>
      </c>
      <c r="E210" s="29" t="s">
        <v>131</v>
      </c>
      <c r="F210" s="24" t="s">
        <v>131</v>
      </c>
    </row>
    <row r="211" spans="1:6" hidden="1" x14ac:dyDescent="0.25">
      <c r="A211" s="2">
        <v>16</v>
      </c>
      <c r="B211" s="3" t="s">
        <v>75</v>
      </c>
      <c r="C211" s="31" t="s">
        <v>133</v>
      </c>
      <c r="D211" s="39">
        <v>8.6999999999999993</v>
      </c>
      <c r="E211" s="40">
        <f>(D211*0.39)+D211</f>
        <v>12.093</v>
      </c>
      <c r="F211" s="41">
        <f>(D211*0.31)+D211</f>
        <v>11.396999999999998</v>
      </c>
    </row>
    <row r="212" spans="1:6" hidden="1" x14ac:dyDescent="0.25">
      <c r="A212" s="2">
        <v>17</v>
      </c>
      <c r="B212" s="4" t="s">
        <v>76</v>
      </c>
      <c r="C212" s="31" t="s">
        <v>133</v>
      </c>
      <c r="D212" s="39">
        <v>8.18</v>
      </c>
      <c r="E212" s="40">
        <f t="shared" ref="E212:E224" si="18">(D212*0.39)+D212</f>
        <v>11.370200000000001</v>
      </c>
      <c r="F212" s="41">
        <f t="shared" ref="F212:F224" si="19">(D212*0.31)+D212</f>
        <v>10.7158</v>
      </c>
    </row>
    <row r="213" spans="1:6" hidden="1" x14ac:dyDescent="0.25">
      <c r="A213" s="2">
        <v>18</v>
      </c>
      <c r="B213" s="3" t="s">
        <v>77</v>
      </c>
      <c r="C213" s="31" t="s">
        <v>133</v>
      </c>
      <c r="D213" s="39">
        <v>25</v>
      </c>
      <c r="E213" s="40">
        <f t="shared" si="18"/>
        <v>34.75</v>
      </c>
      <c r="F213" s="41">
        <f t="shared" si="19"/>
        <v>32.75</v>
      </c>
    </row>
    <row r="214" spans="1:6" hidden="1" x14ac:dyDescent="0.25">
      <c r="A214" s="2">
        <v>19</v>
      </c>
      <c r="B214" s="3" t="s">
        <v>78</v>
      </c>
      <c r="C214" s="31" t="s">
        <v>133</v>
      </c>
      <c r="D214" s="39">
        <v>11.07</v>
      </c>
      <c r="E214" s="40">
        <f t="shared" si="18"/>
        <v>15.3873</v>
      </c>
      <c r="F214" s="41">
        <f t="shared" si="19"/>
        <v>14.5017</v>
      </c>
    </row>
    <row r="215" spans="1:6" hidden="1" x14ac:dyDescent="0.25">
      <c r="A215" s="2">
        <v>20</v>
      </c>
      <c r="B215" s="3" t="s">
        <v>79</v>
      </c>
      <c r="C215" s="31" t="s">
        <v>133</v>
      </c>
      <c r="D215" s="39">
        <v>10.77</v>
      </c>
      <c r="E215" s="40">
        <f t="shared" si="18"/>
        <v>14.9703</v>
      </c>
      <c r="F215" s="41">
        <f t="shared" si="19"/>
        <v>14.108699999999999</v>
      </c>
    </row>
    <row r="216" spans="1:6" hidden="1" x14ac:dyDescent="0.25">
      <c r="A216" s="2">
        <v>21</v>
      </c>
      <c r="B216" s="3" t="s">
        <v>80</v>
      </c>
      <c r="C216" s="31" t="s">
        <v>133</v>
      </c>
      <c r="D216" s="39">
        <v>11.76</v>
      </c>
      <c r="E216" s="40">
        <f t="shared" si="18"/>
        <v>16.346399999999999</v>
      </c>
      <c r="F216" s="41">
        <f t="shared" si="19"/>
        <v>15.4056</v>
      </c>
    </row>
    <row r="217" spans="1:6" hidden="1" x14ac:dyDescent="0.25">
      <c r="A217" s="2">
        <v>22</v>
      </c>
      <c r="B217" s="3" t="s">
        <v>81</v>
      </c>
      <c r="C217" s="31" t="s">
        <v>133</v>
      </c>
      <c r="D217" s="39">
        <v>15</v>
      </c>
      <c r="E217" s="40">
        <f t="shared" si="18"/>
        <v>20.85</v>
      </c>
      <c r="F217" s="41">
        <f t="shared" si="19"/>
        <v>19.649999999999999</v>
      </c>
    </row>
    <row r="218" spans="1:6" hidden="1" x14ac:dyDescent="0.25">
      <c r="A218" s="2">
        <v>23</v>
      </c>
      <c r="B218" s="3" t="s">
        <v>82</v>
      </c>
      <c r="C218" s="31" t="s">
        <v>133</v>
      </c>
      <c r="D218" s="39">
        <v>10.5</v>
      </c>
      <c r="E218" s="40">
        <f t="shared" si="18"/>
        <v>14.594999999999999</v>
      </c>
      <c r="F218" s="41">
        <f t="shared" si="19"/>
        <v>13.754999999999999</v>
      </c>
    </row>
    <row r="219" spans="1:6" hidden="1" x14ac:dyDescent="0.25">
      <c r="A219" s="2">
        <v>24</v>
      </c>
      <c r="B219" s="3" t="s">
        <v>83</v>
      </c>
      <c r="C219" s="31" t="s">
        <v>133</v>
      </c>
      <c r="D219" s="39">
        <v>16</v>
      </c>
      <c r="E219" s="40">
        <f t="shared" si="18"/>
        <v>22.240000000000002</v>
      </c>
      <c r="F219" s="41">
        <f t="shared" si="19"/>
        <v>20.96</v>
      </c>
    </row>
    <row r="220" spans="1:6" hidden="1" x14ac:dyDescent="0.25">
      <c r="A220" s="2">
        <v>25</v>
      </c>
      <c r="B220" s="3" t="s">
        <v>84</v>
      </c>
      <c r="C220" s="31" t="s">
        <v>133</v>
      </c>
      <c r="D220" s="39">
        <v>9.4700000000000006</v>
      </c>
      <c r="E220" s="40">
        <f t="shared" si="18"/>
        <v>13.163300000000001</v>
      </c>
      <c r="F220" s="41">
        <f t="shared" si="19"/>
        <v>12.405700000000001</v>
      </c>
    </row>
    <row r="221" spans="1:6" hidden="1" x14ac:dyDescent="0.25">
      <c r="A221" s="2">
        <v>26</v>
      </c>
      <c r="B221" s="3" t="s">
        <v>85</v>
      </c>
      <c r="C221" s="31" t="s">
        <v>133</v>
      </c>
      <c r="D221" s="39">
        <v>11.2</v>
      </c>
      <c r="E221" s="40">
        <f t="shared" si="18"/>
        <v>15.567999999999998</v>
      </c>
      <c r="F221" s="41">
        <f t="shared" si="19"/>
        <v>14.671999999999999</v>
      </c>
    </row>
    <row r="222" spans="1:6" hidden="1" x14ac:dyDescent="0.25">
      <c r="A222" s="2">
        <v>27</v>
      </c>
      <c r="B222" s="3" t="s">
        <v>86</v>
      </c>
      <c r="C222" s="31" t="s">
        <v>133</v>
      </c>
      <c r="D222" s="39">
        <v>21.23</v>
      </c>
      <c r="E222" s="40">
        <f t="shared" si="18"/>
        <v>29.509700000000002</v>
      </c>
      <c r="F222" s="41">
        <f t="shared" si="19"/>
        <v>27.811299999999999</v>
      </c>
    </row>
    <row r="223" spans="1:6" hidden="1" x14ac:dyDescent="0.25">
      <c r="A223" s="2">
        <v>28</v>
      </c>
      <c r="B223" s="3" t="s">
        <v>87</v>
      </c>
      <c r="C223" s="31" t="s">
        <v>133</v>
      </c>
      <c r="D223" s="39">
        <v>8.5</v>
      </c>
      <c r="E223" s="40">
        <f t="shared" si="18"/>
        <v>11.815</v>
      </c>
      <c r="F223" s="41">
        <f t="shared" si="19"/>
        <v>11.135</v>
      </c>
    </row>
    <row r="224" spans="1:6" ht="15.75" hidden="1" thickBot="1" x14ac:dyDescent="0.3">
      <c r="A224" s="14">
        <v>29</v>
      </c>
      <c r="B224" s="15" t="s">
        <v>88</v>
      </c>
      <c r="C224" s="31" t="s">
        <v>133</v>
      </c>
      <c r="D224" s="44">
        <v>10.85</v>
      </c>
      <c r="E224" s="40">
        <f t="shared" si="18"/>
        <v>15.081499999999998</v>
      </c>
      <c r="F224" s="41">
        <f t="shared" si="19"/>
        <v>14.2135</v>
      </c>
    </row>
    <row r="225" spans="1:6" ht="15.75" hidden="1" thickBot="1" x14ac:dyDescent="0.3">
      <c r="A225" s="117"/>
      <c r="B225" s="118"/>
      <c r="C225" s="118"/>
      <c r="D225" s="118"/>
      <c r="E225" s="118"/>
      <c r="F225" s="119"/>
    </row>
    <row r="226" spans="1:6" ht="24" thickBot="1" x14ac:dyDescent="0.3">
      <c r="A226" s="111" t="s">
        <v>44</v>
      </c>
      <c r="B226" s="112"/>
      <c r="C226" s="112"/>
      <c r="D226" s="112"/>
      <c r="E226" s="112"/>
      <c r="F226" s="113"/>
    </row>
    <row r="227" spans="1:6" ht="15.75" thickBot="1" x14ac:dyDescent="0.3">
      <c r="A227" s="22"/>
      <c r="B227" s="23"/>
      <c r="C227" s="30"/>
      <c r="D227" s="36"/>
      <c r="E227" s="37" t="s">
        <v>149</v>
      </c>
      <c r="F227" s="38" t="s">
        <v>169</v>
      </c>
    </row>
    <row r="228" spans="1:6" ht="30" hidden="1" x14ac:dyDescent="0.25">
      <c r="A228" s="25" t="s">
        <v>40</v>
      </c>
      <c r="B228" s="26" t="s">
        <v>53</v>
      </c>
      <c r="C228" s="27" t="s">
        <v>59</v>
      </c>
      <c r="D228" s="28" t="s">
        <v>130</v>
      </c>
      <c r="E228" s="29" t="s">
        <v>131</v>
      </c>
      <c r="F228" s="24" t="s">
        <v>131</v>
      </c>
    </row>
    <row r="229" spans="1:6" hidden="1" x14ac:dyDescent="0.25">
      <c r="A229" s="2">
        <v>30</v>
      </c>
      <c r="B229" s="17" t="s">
        <v>89</v>
      </c>
      <c r="C229" s="32" t="s">
        <v>133</v>
      </c>
      <c r="D229" s="39">
        <v>17.239999999999998</v>
      </c>
      <c r="E229" s="40">
        <f>(D229*0.3)+D229</f>
        <v>22.411999999999999</v>
      </c>
      <c r="F229" s="50">
        <f>(D229*0.24)+D229</f>
        <v>21.377599999999997</v>
      </c>
    </row>
    <row r="230" spans="1:6" hidden="1" x14ac:dyDescent="0.25">
      <c r="A230" s="2">
        <v>31</v>
      </c>
      <c r="B230" s="17" t="s">
        <v>90</v>
      </c>
      <c r="C230" s="32" t="s">
        <v>133</v>
      </c>
      <c r="D230" s="39">
        <v>16.329999999999998</v>
      </c>
      <c r="E230" s="40">
        <f t="shared" ref="E230:E261" si="20">(D230*0.3)+D230</f>
        <v>21.228999999999999</v>
      </c>
      <c r="F230" s="50">
        <f t="shared" ref="F230:F261" si="21">(D230*0.24)+D230</f>
        <v>20.249199999999998</v>
      </c>
    </row>
    <row r="231" spans="1:6" hidden="1" x14ac:dyDescent="0.25">
      <c r="A231" s="2">
        <v>32</v>
      </c>
      <c r="B231" s="17" t="s">
        <v>91</v>
      </c>
      <c r="C231" s="32" t="s">
        <v>133</v>
      </c>
      <c r="D231" s="39">
        <v>14.06</v>
      </c>
      <c r="E231" s="40">
        <f t="shared" si="20"/>
        <v>18.277999999999999</v>
      </c>
      <c r="F231" s="50">
        <f t="shared" si="21"/>
        <v>17.4344</v>
      </c>
    </row>
    <row r="232" spans="1:6" hidden="1" x14ac:dyDescent="0.25">
      <c r="A232" s="2">
        <v>33</v>
      </c>
      <c r="B232" s="17" t="s">
        <v>92</v>
      </c>
      <c r="C232" s="32" t="s">
        <v>133</v>
      </c>
      <c r="D232" s="39">
        <v>17.23</v>
      </c>
      <c r="E232" s="40">
        <f t="shared" si="20"/>
        <v>22.399000000000001</v>
      </c>
      <c r="F232" s="50">
        <f t="shared" si="21"/>
        <v>21.365200000000002</v>
      </c>
    </row>
    <row r="233" spans="1:6" hidden="1" x14ac:dyDescent="0.25">
      <c r="A233" s="2">
        <v>34</v>
      </c>
      <c r="B233" s="17" t="s">
        <v>93</v>
      </c>
      <c r="C233" s="32" t="s">
        <v>133</v>
      </c>
      <c r="D233" s="39">
        <v>15</v>
      </c>
      <c r="E233" s="40">
        <f t="shared" si="20"/>
        <v>19.5</v>
      </c>
      <c r="F233" s="50">
        <f t="shared" si="21"/>
        <v>18.600000000000001</v>
      </c>
    </row>
    <row r="234" spans="1:6" hidden="1" x14ac:dyDescent="0.25">
      <c r="A234" s="2">
        <v>35</v>
      </c>
      <c r="B234" s="17" t="s">
        <v>94</v>
      </c>
      <c r="C234" s="32" t="s">
        <v>133</v>
      </c>
      <c r="D234" s="39">
        <v>25.63</v>
      </c>
      <c r="E234" s="40">
        <f t="shared" si="20"/>
        <v>33.318999999999996</v>
      </c>
      <c r="F234" s="50">
        <f t="shared" si="21"/>
        <v>31.781199999999998</v>
      </c>
    </row>
    <row r="235" spans="1:6" hidden="1" x14ac:dyDescent="0.25">
      <c r="A235" s="2">
        <v>36</v>
      </c>
      <c r="B235" s="17" t="s">
        <v>95</v>
      </c>
      <c r="C235" s="32" t="s">
        <v>133</v>
      </c>
      <c r="D235" s="39">
        <v>14.85</v>
      </c>
      <c r="E235" s="40">
        <f t="shared" si="20"/>
        <v>19.305</v>
      </c>
      <c r="F235" s="50">
        <f t="shared" si="21"/>
        <v>18.413999999999998</v>
      </c>
    </row>
    <row r="236" spans="1:6" hidden="1" x14ac:dyDescent="0.25">
      <c r="A236" s="2">
        <v>37</v>
      </c>
      <c r="B236" s="17" t="s">
        <v>96</v>
      </c>
      <c r="C236" s="32" t="s">
        <v>133</v>
      </c>
      <c r="D236" s="39">
        <v>14</v>
      </c>
      <c r="E236" s="40">
        <f t="shared" si="20"/>
        <v>18.2</v>
      </c>
      <c r="F236" s="50">
        <f t="shared" si="21"/>
        <v>17.36</v>
      </c>
    </row>
    <row r="237" spans="1:6" hidden="1" x14ac:dyDescent="0.25">
      <c r="A237" s="2">
        <v>38</v>
      </c>
      <c r="B237" s="17" t="s">
        <v>97</v>
      </c>
      <c r="C237" s="32" t="s">
        <v>133</v>
      </c>
      <c r="D237" s="39">
        <v>14</v>
      </c>
      <c r="E237" s="40">
        <f t="shared" si="20"/>
        <v>18.2</v>
      </c>
      <c r="F237" s="50">
        <f t="shared" si="21"/>
        <v>17.36</v>
      </c>
    </row>
    <row r="238" spans="1:6" hidden="1" x14ac:dyDescent="0.25">
      <c r="A238" s="2">
        <v>39</v>
      </c>
      <c r="B238" s="17" t="s">
        <v>98</v>
      </c>
      <c r="C238" s="32" t="s">
        <v>133</v>
      </c>
      <c r="D238" s="39">
        <v>15.23</v>
      </c>
      <c r="E238" s="40">
        <f t="shared" si="20"/>
        <v>19.798999999999999</v>
      </c>
      <c r="F238" s="50">
        <f t="shared" si="21"/>
        <v>18.885200000000001</v>
      </c>
    </row>
    <row r="239" spans="1:6" hidden="1" x14ac:dyDescent="0.25">
      <c r="A239" s="2">
        <v>40</v>
      </c>
      <c r="B239" s="17" t="s">
        <v>99</v>
      </c>
      <c r="C239" s="32" t="s">
        <v>133</v>
      </c>
      <c r="D239" s="39">
        <v>10</v>
      </c>
      <c r="E239" s="40">
        <f t="shared" si="20"/>
        <v>13</v>
      </c>
      <c r="F239" s="50">
        <f t="shared" si="21"/>
        <v>12.4</v>
      </c>
    </row>
    <row r="240" spans="1:6" hidden="1" x14ac:dyDescent="0.25">
      <c r="A240" s="2">
        <v>41</v>
      </c>
      <c r="B240" s="17" t="s">
        <v>72</v>
      </c>
      <c r="C240" s="32" t="s">
        <v>133</v>
      </c>
      <c r="D240" s="39">
        <v>10</v>
      </c>
      <c r="E240" s="40">
        <f t="shared" si="20"/>
        <v>13</v>
      </c>
      <c r="F240" s="50">
        <f t="shared" si="21"/>
        <v>12.4</v>
      </c>
    </row>
    <row r="241" spans="1:6" hidden="1" x14ac:dyDescent="0.25">
      <c r="A241" s="2">
        <v>42</v>
      </c>
      <c r="B241" s="17" t="s">
        <v>100</v>
      </c>
      <c r="C241" s="32" t="s">
        <v>133</v>
      </c>
      <c r="D241" s="39">
        <v>25</v>
      </c>
      <c r="E241" s="40">
        <f t="shared" si="20"/>
        <v>32.5</v>
      </c>
      <c r="F241" s="50">
        <f t="shared" si="21"/>
        <v>31</v>
      </c>
    </row>
    <row r="242" spans="1:6" hidden="1" x14ac:dyDescent="0.25">
      <c r="A242" s="2">
        <v>43</v>
      </c>
      <c r="B242" s="17" t="s">
        <v>101</v>
      </c>
      <c r="C242" s="32" t="s">
        <v>133</v>
      </c>
      <c r="D242" s="39">
        <v>16.920000000000002</v>
      </c>
      <c r="E242" s="40">
        <f t="shared" si="20"/>
        <v>21.996000000000002</v>
      </c>
      <c r="F242" s="50">
        <f t="shared" si="21"/>
        <v>20.980800000000002</v>
      </c>
    </row>
    <row r="243" spans="1:6" hidden="1" x14ac:dyDescent="0.25">
      <c r="A243" s="2">
        <v>44</v>
      </c>
      <c r="B243" s="17" t="s">
        <v>102</v>
      </c>
      <c r="C243" s="32" t="s">
        <v>133</v>
      </c>
      <c r="D243" s="39">
        <v>28.03</v>
      </c>
      <c r="E243" s="40">
        <f t="shared" si="20"/>
        <v>36.439</v>
      </c>
      <c r="F243" s="50">
        <f t="shared" si="21"/>
        <v>34.757199999999997</v>
      </c>
    </row>
    <row r="244" spans="1:6" hidden="1" x14ac:dyDescent="0.25">
      <c r="A244" s="2">
        <v>45</v>
      </c>
      <c r="B244" s="17" t="s">
        <v>103</v>
      </c>
      <c r="C244" s="32" t="s">
        <v>133</v>
      </c>
      <c r="D244" s="39">
        <v>33.61</v>
      </c>
      <c r="E244" s="40">
        <f t="shared" si="20"/>
        <v>43.692999999999998</v>
      </c>
      <c r="F244" s="50">
        <f t="shared" si="21"/>
        <v>41.676400000000001</v>
      </c>
    </row>
    <row r="245" spans="1:6" hidden="1" x14ac:dyDescent="0.25">
      <c r="A245" s="2">
        <v>46</v>
      </c>
      <c r="B245" s="17" t="s">
        <v>104</v>
      </c>
      <c r="C245" s="32" t="s">
        <v>133</v>
      </c>
      <c r="D245" s="39">
        <v>13.98</v>
      </c>
      <c r="E245" s="40">
        <f t="shared" si="20"/>
        <v>18.173999999999999</v>
      </c>
      <c r="F245" s="50">
        <f t="shared" si="21"/>
        <v>17.3352</v>
      </c>
    </row>
    <row r="246" spans="1:6" hidden="1" x14ac:dyDescent="0.25">
      <c r="A246" s="2">
        <v>47</v>
      </c>
      <c r="B246" s="17" t="s">
        <v>105</v>
      </c>
      <c r="C246" s="32" t="s">
        <v>133</v>
      </c>
      <c r="D246" s="39">
        <v>14.53</v>
      </c>
      <c r="E246" s="40">
        <f t="shared" si="20"/>
        <v>18.888999999999999</v>
      </c>
      <c r="F246" s="50">
        <f t="shared" si="21"/>
        <v>18.017199999999999</v>
      </c>
    </row>
    <row r="247" spans="1:6" hidden="1" x14ac:dyDescent="0.25">
      <c r="A247" s="2">
        <v>48</v>
      </c>
      <c r="B247" s="17" t="s">
        <v>106</v>
      </c>
      <c r="C247" s="32" t="s">
        <v>133</v>
      </c>
      <c r="D247" s="39">
        <v>19.23</v>
      </c>
      <c r="E247" s="40">
        <f t="shared" si="20"/>
        <v>24.999000000000002</v>
      </c>
      <c r="F247" s="50">
        <f t="shared" si="21"/>
        <v>23.845199999999998</v>
      </c>
    </row>
    <row r="248" spans="1:6" hidden="1" x14ac:dyDescent="0.25">
      <c r="A248" s="2">
        <v>49</v>
      </c>
      <c r="B248" s="17" t="s">
        <v>107</v>
      </c>
      <c r="C248" s="32" t="s">
        <v>133</v>
      </c>
      <c r="D248" s="39">
        <v>18.57</v>
      </c>
      <c r="E248" s="40">
        <f t="shared" si="20"/>
        <v>24.140999999999998</v>
      </c>
      <c r="F248" s="50">
        <f t="shared" si="21"/>
        <v>23.026800000000001</v>
      </c>
    </row>
    <row r="249" spans="1:6" hidden="1" x14ac:dyDescent="0.25">
      <c r="A249" s="2">
        <v>50</v>
      </c>
      <c r="B249" s="17" t="s">
        <v>108</v>
      </c>
      <c r="C249" s="32" t="s">
        <v>133</v>
      </c>
      <c r="D249" s="39">
        <v>18</v>
      </c>
      <c r="E249" s="40">
        <f t="shared" si="20"/>
        <v>23.4</v>
      </c>
      <c r="F249" s="50">
        <f t="shared" si="21"/>
        <v>22.32</v>
      </c>
    </row>
    <row r="250" spans="1:6" hidden="1" x14ac:dyDescent="0.25">
      <c r="A250" s="2">
        <v>51</v>
      </c>
      <c r="B250" s="17" t="s">
        <v>109</v>
      </c>
      <c r="C250" s="32" t="s">
        <v>133</v>
      </c>
      <c r="D250" s="39">
        <v>12.75</v>
      </c>
      <c r="E250" s="40">
        <f t="shared" si="20"/>
        <v>16.574999999999999</v>
      </c>
      <c r="F250" s="50">
        <f t="shared" si="21"/>
        <v>15.81</v>
      </c>
    </row>
    <row r="251" spans="1:6" hidden="1" x14ac:dyDescent="0.25">
      <c r="A251" s="2">
        <v>52</v>
      </c>
      <c r="B251" s="17" t="s">
        <v>110</v>
      </c>
      <c r="C251" s="32" t="s">
        <v>133</v>
      </c>
      <c r="D251" s="39">
        <v>16</v>
      </c>
      <c r="E251" s="40">
        <f t="shared" si="20"/>
        <v>20.8</v>
      </c>
      <c r="F251" s="50">
        <f t="shared" si="21"/>
        <v>19.84</v>
      </c>
    </row>
    <row r="252" spans="1:6" hidden="1" x14ac:dyDescent="0.25">
      <c r="A252" s="2">
        <v>53</v>
      </c>
      <c r="B252" s="17" t="s">
        <v>111</v>
      </c>
      <c r="C252" s="32" t="s">
        <v>133</v>
      </c>
      <c r="D252" s="39">
        <v>15.48</v>
      </c>
      <c r="E252" s="40">
        <f t="shared" si="20"/>
        <v>20.124000000000002</v>
      </c>
      <c r="F252" s="50">
        <f t="shared" si="21"/>
        <v>19.1952</v>
      </c>
    </row>
    <row r="253" spans="1:6" hidden="1" x14ac:dyDescent="0.25">
      <c r="A253" s="2">
        <v>54</v>
      </c>
      <c r="B253" s="17" t="s">
        <v>112</v>
      </c>
      <c r="C253" s="32" t="s">
        <v>133</v>
      </c>
      <c r="D253" s="39">
        <v>19.62</v>
      </c>
      <c r="E253" s="40">
        <f t="shared" si="20"/>
        <v>25.506</v>
      </c>
      <c r="F253" s="50">
        <f t="shared" si="21"/>
        <v>24.328800000000001</v>
      </c>
    </row>
    <row r="254" spans="1:6" hidden="1" x14ac:dyDescent="0.25">
      <c r="A254" s="2">
        <v>55</v>
      </c>
      <c r="B254" s="17" t="s">
        <v>113</v>
      </c>
      <c r="C254" s="32" t="s">
        <v>133</v>
      </c>
      <c r="D254" s="39">
        <v>15.44</v>
      </c>
      <c r="E254" s="40">
        <f t="shared" si="20"/>
        <v>20.071999999999999</v>
      </c>
      <c r="F254" s="50">
        <f t="shared" si="21"/>
        <v>19.145599999999998</v>
      </c>
    </row>
    <row r="255" spans="1:6" hidden="1" x14ac:dyDescent="0.25">
      <c r="A255" s="2">
        <v>56</v>
      </c>
      <c r="B255" s="17" t="s">
        <v>114</v>
      </c>
      <c r="C255" s="32" t="s">
        <v>133</v>
      </c>
      <c r="D255" s="39">
        <v>21.83</v>
      </c>
      <c r="E255" s="40">
        <f t="shared" si="20"/>
        <v>28.378999999999998</v>
      </c>
      <c r="F255" s="50">
        <f t="shared" si="21"/>
        <v>27.069199999999999</v>
      </c>
    </row>
    <row r="256" spans="1:6" hidden="1" x14ac:dyDescent="0.25">
      <c r="A256" s="2">
        <v>57</v>
      </c>
      <c r="B256" s="17" t="s">
        <v>115</v>
      </c>
      <c r="C256" s="32" t="s">
        <v>133</v>
      </c>
      <c r="D256" s="39">
        <v>10</v>
      </c>
      <c r="E256" s="40">
        <f t="shared" si="20"/>
        <v>13</v>
      </c>
      <c r="F256" s="50">
        <f t="shared" si="21"/>
        <v>12.4</v>
      </c>
    </row>
    <row r="257" spans="1:6" hidden="1" x14ac:dyDescent="0.25">
      <c r="A257" s="2">
        <v>58</v>
      </c>
      <c r="B257" s="17" t="s">
        <v>116</v>
      </c>
      <c r="C257" s="32" t="s">
        <v>133</v>
      </c>
      <c r="D257" s="39">
        <v>14.54</v>
      </c>
      <c r="E257" s="40">
        <f t="shared" si="20"/>
        <v>18.901999999999997</v>
      </c>
      <c r="F257" s="50">
        <f t="shared" si="21"/>
        <v>18.029599999999999</v>
      </c>
    </row>
    <row r="258" spans="1:6" hidden="1" x14ac:dyDescent="0.25">
      <c r="A258" s="2">
        <v>59</v>
      </c>
      <c r="B258" s="17" t="s">
        <v>117</v>
      </c>
      <c r="C258" s="32" t="s">
        <v>133</v>
      </c>
      <c r="D258" s="39">
        <v>13</v>
      </c>
      <c r="E258" s="40">
        <f t="shared" si="20"/>
        <v>16.899999999999999</v>
      </c>
      <c r="F258" s="50">
        <f t="shared" si="21"/>
        <v>16.12</v>
      </c>
    </row>
    <row r="259" spans="1:6" hidden="1" x14ac:dyDescent="0.25">
      <c r="A259" s="2">
        <v>60</v>
      </c>
      <c r="B259" s="17" t="s">
        <v>118</v>
      </c>
      <c r="C259" s="32" t="s">
        <v>133</v>
      </c>
      <c r="D259" s="39">
        <v>25.6</v>
      </c>
      <c r="E259" s="40">
        <f t="shared" si="20"/>
        <v>33.28</v>
      </c>
      <c r="F259" s="50">
        <f t="shared" si="21"/>
        <v>31.744</v>
      </c>
    </row>
    <row r="260" spans="1:6" hidden="1" x14ac:dyDescent="0.25">
      <c r="A260" s="2">
        <v>61</v>
      </c>
      <c r="B260" s="17" t="s">
        <v>119</v>
      </c>
      <c r="C260" s="32" t="s">
        <v>133</v>
      </c>
      <c r="D260" s="39">
        <v>10.89</v>
      </c>
      <c r="E260" s="40">
        <f t="shared" si="20"/>
        <v>14.157</v>
      </c>
      <c r="F260" s="50">
        <f t="shared" si="21"/>
        <v>13.5036</v>
      </c>
    </row>
    <row r="261" spans="1:6" ht="15.75" hidden="1" thickBot="1" x14ac:dyDescent="0.3">
      <c r="A261" s="20">
        <v>62</v>
      </c>
      <c r="B261" s="21" t="s">
        <v>120</v>
      </c>
      <c r="C261" s="32" t="s">
        <v>133</v>
      </c>
      <c r="D261" s="42">
        <v>10</v>
      </c>
      <c r="E261" s="40">
        <f t="shared" si="20"/>
        <v>13</v>
      </c>
      <c r="F261" s="50">
        <f t="shared" si="21"/>
        <v>12.4</v>
      </c>
    </row>
    <row r="262" spans="1:6" ht="15.75" hidden="1" thickBot="1" x14ac:dyDescent="0.3">
      <c r="A262" s="108"/>
      <c r="B262" s="109"/>
      <c r="C262" s="109"/>
      <c r="D262" s="109"/>
      <c r="E262" s="109"/>
      <c r="F262" s="110"/>
    </row>
    <row r="263" spans="1:6" ht="24" thickBot="1" x14ac:dyDescent="0.3">
      <c r="A263" s="111" t="s">
        <v>45</v>
      </c>
      <c r="B263" s="112"/>
      <c r="C263" s="112"/>
      <c r="D263" s="112"/>
      <c r="E263" s="112"/>
      <c r="F263" s="113"/>
    </row>
    <row r="264" spans="1:6" ht="15.75" thickBot="1" x14ac:dyDescent="0.3">
      <c r="A264" s="22"/>
      <c r="B264" s="23"/>
      <c r="C264" s="30"/>
      <c r="D264" s="36"/>
      <c r="E264" s="37" t="s">
        <v>147</v>
      </c>
      <c r="F264" s="38" t="s">
        <v>150</v>
      </c>
    </row>
    <row r="265" spans="1:6" ht="30" hidden="1" x14ac:dyDescent="0.25">
      <c r="A265" s="25" t="s">
        <v>40</v>
      </c>
      <c r="B265" s="26" t="s">
        <v>53</v>
      </c>
      <c r="C265" s="27" t="s">
        <v>59</v>
      </c>
      <c r="D265" s="28" t="s">
        <v>130</v>
      </c>
      <c r="E265" s="29" t="s">
        <v>131</v>
      </c>
      <c r="F265" s="24" t="s">
        <v>131</v>
      </c>
    </row>
    <row r="266" spans="1:6" hidden="1" x14ac:dyDescent="0.25">
      <c r="A266" s="2">
        <v>63</v>
      </c>
      <c r="B266" s="17" t="s">
        <v>121</v>
      </c>
      <c r="C266" s="33" t="s">
        <v>133</v>
      </c>
      <c r="D266" s="39">
        <v>13</v>
      </c>
      <c r="E266" s="40">
        <f>(D266*0.35)+D266</f>
        <v>17.55</v>
      </c>
      <c r="F266" s="50">
        <f>(D266*0.26)+D266</f>
        <v>16.38</v>
      </c>
    </row>
    <row r="267" spans="1:6" hidden="1" x14ac:dyDescent="0.25">
      <c r="A267" s="2">
        <v>64</v>
      </c>
      <c r="B267" s="17" t="s">
        <v>122</v>
      </c>
      <c r="C267" s="33" t="s">
        <v>133</v>
      </c>
      <c r="D267" s="39">
        <v>11.13</v>
      </c>
      <c r="E267" s="40">
        <f t="shared" ref="E267:E274" si="22">(D267*0.35)+D267</f>
        <v>15.025500000000001</v>
      </c>
      <c r="F267" s="50">
        <f t="shared" ref="F267:F274" si="23">(D267*0.26)+D267</f>
        <v>14.023800000000001</v>
      </c>
    </row>
    <row r="268" spans="1:6" hidden="1" x14ac:dyDescent="0.25">
      <c r="A268" s="2">
        <v>65</v>
      </c>
      <c r="B268" s="17" t="s">
        <v>129</v>
      </c>
      <c r="C268" s="33" t="s">
        <v>133</v>
      </c>
      <c r="D268" s="39">
        <v>22.88</v>
      </c>
      <c r="E268" s="40">
        <f t="shared" si="22"/>
        <v>30.887999999999998</v>
      </c>
      <c r="F268" s="50">
        <f t="shared" si="23"/>
        <v>28.828800000000001</v>
      </c>
    </row>
    <row r="269" spans="1:6" hidden="1" x14ac:dyDescent="0.25">
      <c r="A269" s="2">
        <v>66</v>
      </c>
      <c r="B269" s="17" t="s">
        <v>123</v>
      </c>
      <c r="C269" s="33" t="s">
        <v>133</v>
      </c>
      <c r="D269" s="39">
        <v>16.940000000000001</v>
      </c>
      <c r="E269" s="40">
        <f t="shared" si="22"/>
        <v>22.869</v>
      </c>
      <c r="F269" s="50">
        <f t="shared" si="23"/>
        <v>21.3444</v>
      </c>
    </row>
    <row r="270" spans="1:6" hidden="1" x14ac:dyDescent="0.25">
      <c r="A270" s="2">
        <v>67</v>
      </c>
      <c r="B270" s="17" t="s">
        <v>124</v>
      </c>
      <c r="C270" s="33" t="s">
        <v>133</v>
      </c>
      <c r="D270" s="39">
        <v>20</v>
      </c>
      <c r="E270" s="40">
        <f t="shared" si="22"/>
        <v>27</v>
      </c>
      <c r="F270" s="50">
        <f t="shared" si="23"/>
        <v>25.2</v>
      </c>
    </row>
    <row r="271" spans="1:6" hidden="1" x14ac:dyDescent="0.25">
      <c r="A271" s="2">
        <v>68</v>
      </c>
      <c r="B271" s="17" t="s">
        <v>125</v>
      </c>
      <c r="C271" s="33" t="s">
        <v>133</v>
      </c>
      <c r="D271" s="39">
        <v>14</v>
      </c>
      <c r="E271" s="40">
        <f t="shared" si="22"/>
        <v>18.899999999999999</v>
      </c>
      <c r="F271" s="50">
        <f t="shared" si="23"/>
        <v>17.64</v>
      </c>
    </row>
    <row r="272" spans="1:6" hidden="1" x14ac:dyDescent="0.25">
      <c r="A272" s="2">
        <v>69</v>
      </c>
      <c r="B272" s="17" t="s">
        <v>126</v>
      </c>
      <c r="C272" s="33" t="s">
        <v>133</v>
      </c>
      <c r="D272" s="39">
        <v>16</v>
      </c>
      <c r="E272" s="40">
        <f t="shared" si="22"/>
        <v>21.6</v>
      </c>
      <c r="F272" s="50">
        <f t="shared" si="23"/>
        <v>20.16</v>
      </c>
    </row>
    <row r="273" spans="1:6" hidden="1" x14ac:dyDescent="0.25">
      <c r="A273" s="2">
        <v>70</v>
      </c>
      <c r="B273" s="17" t="s">
        <v>127</v>
      </c>
      <c r="C273" s="33" t="s">
        <v>133</v>
      </c>
      <c r="D273" s="39">
        <v>16</v>
      </c>
      <c r="E273" s="40">
        <f t="shared" si="22"/>
        <v>21.6</v>
      </c>
      <c r="F273" s="50">
        <f t="shared" si="23"/>
        <v>20.16</v>
      </c>
    </row>
    <row r="274" spans="1:6" ht="15.75" hidden="1" thickBot="1" x14ac:dyDescent="0.3">
      <c r="A274" s="14">
        <v>71</v>
      </c>
      <c r="B274" s="18" t="s">
        <v>128</v>
      </c>
      <c r="C274" s="33" t="s">
        <v>133</v>
      </c>
      <c r="D274" s="44">
        <v>24</v>
      </c>
      <c r="E274" s="40">
        <f t="shared" si="22"/>
        <v>32.4</v>
      </c>
      <c r="F274" s="50">
        <f t="shared" si="23"/>
        <v>30.240000000000002</v>
      </c>
    </row>
    <row r="275" spans="1:6" ht="15.75" hidden="1" thickBot="1" x14ac:dyDescent="0.3">
      <c r="A275" s="108"/>
      <c r="B275" s="109"/>
      <c r="C275" s="109"/>
      <c r="D275" s="109"/>
      <c r="E275" s="109"/>
      <c r="F275" s="110"/>
    </row>
    <row r="276" spans="1:6" ht="24" thickBot="1" x14ac:dyDescent="0.3">
      <c r="A276" s="111" t="s">
        <v>58</v>
      </c>
      <c r="B276" s="112"/>
      <c r="C276" s="112"/>
      <c r="D276" s="112"/>
      <c r="E276" s="112"/>
      <c r="F276" s="113"/>
    </row>
    <row r="277" spans="1:6" ht="16.5" thickBot="1" x14ac:dyDescent="0.3">
      <c r="A277" s="114" t="s">
        <v>51</v>
      </c>
      <c r="B277" s="115"/>
      <c r="C277" s="115"/>
      <c r="D277" s="115"/>
      <c r="E277" s="115"/>
      <c r="F277" s="116"/>
    </row>
    <row r="278" spans="1:6" ht="15.75" thickBot="1" x14ac:dyDescent="0.3">
      <c r="A278" s="22"/>
      <c r="B278" s="23"/>
      <c r="C278" s="30"/>
      <c r="D278" s="36"/>
      <c r="E278" s="102"/>
      <c r="F278" s="103"/>
    </row>
    <row r="279" spans="1:6" ht="30" x14ac:dyDescent="0.25">
      <c r="A279" s="25" t="s">
        <v>40</v>
      </c>
      <c r="B279" s="26" t="s">
        <v>52</v>
      </c>
      <c r="C279" s="27" t="s">
        <v>59</v>
      </c>
      <c r="D279" s="49" t="s">
        <v>130</v>
      </c>
      <c r="E279" s="104"/>
      <c r="F279" s="105"/>
    </row>
    <row r="280" spans="1:6" x14ac:dyDescent="0.25">
      <c r="A280" s="2">
        <v>72</v>
      </c>
      <c r="B280" s="16" t="s">
        <v>50</v>
      </c>
      <c r="C280" s="34" t="s">
        <v>136</v>
      </c>
      <c r="D280" s="43">
        <v>20</v>
      </c>
      <c r="E280" s="104"/>
      <c r="F280" s="105"/>
    </row>
    <row r="281" spans="1:6" x14ac:dyDescent="0.25">
      <c r="A281" s="2">
        <v>73</v>
      </c>
      <c r="B281" s="16" t="s">
        <v>46</v>
      </c>
      <c r="C281" s="34" t="s">
        <v>136</v>
      </c>
      <c r="D281" s="43">
        <v>15</v>
      </c>
      <c r="E281" s="104"/>
      <c r="F281" s="105"/>
    </row>
    <row r="282" spans="1:6" x14ac:dyDescent="0.25">
      <c r="A282" s="2">
        <v>74</v>
      </c>
      <c r="B282" s="16" t="s">
        <v>47</v>
      </c>
      <c r="C282" s="34" t="s">
        <v>136</v>
      </c>
      <c r="D282" s="43">
        <v>15</v>
      </c>
      <c r="E282" s="104"/>
      <c r="F282" s="105"/>
    </row>
    <row r="283" spans="1:6" x14ac:dyDescent="0.25">
      <c r="A283" s="2">
        <v>75</v>
      </c>
      <c r="B283" s="16" t="s">
        <v>48</v>
      </c>
      <c r="C283" s="34" t="s">
        <v>136</v>
      </c>
      <c r="D283" s="43">
        <v>40</v>
      </c>
      <c r="E283" s="104"/>
      <c r="F283" s="105"/>
    </row>
    <row r="284" spans="1:6" ht="15.75" thickBot="1" x14ac:dyDescent="0.3">
      <c r="A284" s="14">
        <v>76</v>
      </c>
      <c r="B284" s="19" t="s">
        <v>49</v>
      </c>
      <c r="C284" s="35" t="s">
        <v>136</v>
      </c>
      <c r="D284" s="45">
        <v>20</v>
      </c>
      <c r="E284" s="106"/>
      <c r="F284" s="107"/>
    </row>
    <row r="285" spans="1:6" ht="16.5" thickBot="1" x14ac:dyDescent="0.3">
      <c r="A285" s="114" t="s">
        <v>140</v>
      </c>
      <c r="B285" s="115"/>
      <c r="C285" s="115"/>
      <c r="D285" s="115"/>
      <c r="E285" s="115"/>
      <c r="F285" s="116"/>
    </row>
    <row r="286" spans="1:6" ht="15.75" thickBot="1" x14ac:dyDescent="0.3">
      <c r="A286" s="22"/>
      <c r="B286" s="23"/>
      <c r="C286" s="30"/>
      <c r="D286" s="36"/>
      <c r="E286" s="102"/>
      <c r="F286" s="103"/>
    </row>
    <row r="287" spans="1:6" ht="30" x14ac:dyDescent="0.25">
      <c r="A287" s="25" t="s">
        <v>40</v>
      </c>
      <c r="B287" s="26" t="s">
        <v>137</v>
      </c>
      <c r="C287" s="27" t="s">
        <v>59</v>
      </c>
      <c r="D287" s="49" t="s">
        <v>130</v>
      </c>
      <c r="E287" s="104"/>
      <c r="F287" s="105"/>
    </row>
    <row r="288" spans="1:6" ht="15.75" thickBot="1" x14ac:dyDescent="0.3">
      <c r="A288" s="14">
        <v>77</v>
      </c>
      <c r="B288" s="19" t="s">
        <v>138</v>
      </c>
      <c r="C288" s="35" t="s">
        <v>139</v>
      </c>
      <c r="D288" s="45">
        <v>2</v>
      </c>
      <c r="E288" s="106"/>
      <c r="F288" s="107"/>
    </row>
    <row r="289" spans="1:6" ht="47.25" thickBot="1" x14ac:dyDescent="0.3">
      <c r="A289" s="120" t="s">
        <v>55</v>
      </c>
      <c r="B289" s="121"/>
      <c r="C289" s="121"/>
      <c r="D289" s="121"/>
      <c r="E289" s="121"/>
      <c r="F289" s="122"/>
    </row>
    <row r="290" spans="1:6" ht="24" thickBot="1" x14ac:dyDescent="0.3">
      <c r="A290" s="111" t="s">
        <v>42</v>
      </c>
      <c r="B290" s="112"/>
      <c r="C290" s="112"/>
      <c r="D290" s="112"/>
      <c r="E290" s="112"/>
      <c r="F290" s="113"/>
    </row>
    <row r="291" spans="1:6" ht="15.75" thickBot="1" x14ac:dyDescent="0.3">
      <c r="A291" s="22"/>
      <c r="B291" s="23"/>
      <c r="C291" s="30"/>
      <c r="D291" s="36"/>
      <c r="E291" s="37" t="s">
        <v>135</v>
      </c>
      <c r="F291" s="38" t="s">
        <v>169</v>
      </c>
    </row>
    <row r="292" spans="1:6" ht="30" hidden="1" x14ac:dyDescent="0.25">
      <c r="A292" s="25" t="s">
        <v>40</v>
      </c>
      <c r="B292" s="26" t="s">
        <v>53</v>
      </c>
      <c r="C292" s="27" t="s">
        <v>59</v>
      </c>
      <c r="D292" s="28" t="s">
        <v>130</v>
      </c>
      <c r="E292" s="29" t="s">
        <v>131</v>
      </c>
      <c r="F292" s="24" t="s">
        <v>131</v>
      </c>
    </row>
    <row r="293" spans="1:6" hidden="1" x14ac:dyDescent="0.25">
      <c r="A293" s="2">
        <v>1</v>
      </c>
      <c r="B293" s="3" t="s">
        <v>60</v>
      </c>
      <c r="C293" s="31" t="s">
        <v>133</v>
      </c>
      <c r="D293" s="39">
        <v>10.41</v>
      </c>
      <c r="E293" s="40">
        <f>(D293*0.32)+D293</f>
        <v>13.741199999999999</v>
      </c>
      <c r="F293" s="41">
        <f>(D293*0.24)+D293</f>
        <v>12.9084</v>
      </c>
    </row>
    <row r="294" spans="1:6" hidden="1" x14ac:dyDescent="0.25">
      <c r="A294" s="2">
        <f>A293+1</f>
        <v>2</v>
      </c>
      <c r="B294" s="4" t="s">
        <v>61</v>
      </c>
      <c r="C294" s="31" t="s">
        <v>133</v>
      </c>
      <c r="D294" s="39">
        <v>13.28</v>
      </c>
      <c r="E294" s="40">
        <f t="shared" ref="E294:E307" si="24">(D294*0.32)+D294</f>
        <v>17.529599999999999</v>
      </c>
      <c r="F294" s="41">
        <f t="shared" ref="F294:F307" si="25">(D294*0.24)+D294</f>
        <v>16.467199999999998</v>
      </c>
    </row>
    <row r="295" spans="1:6" hidden="1" x14ac:dyDescent="0.25">
      <c r="A295" s="2">
        <f t="shared" ref="A295" si="26">A294+1</f>
        <v>3</v>
      </c>
      <c r="B295" s="3" t="s">
        <v>62</v>
      </c>
      <c r="C295" s="31" t="s">
        <v>133</v>
      </c>
      <c r="D295" s="39">
        <v>12.85</v>
      </c>
      <c r="E295" s="40">
        <f t="shared" si="24"/>
        <v>16.962</v>
      </c>
      <c r="F295" s="41">
        <f t="shared" si="25"/>
        <v>15.933999999999999</v>
      </c>
    </row>
    <row r="296" spans="1:6" hidden="1" x14ac:dyDescent="0.25">
      <c r="A296" s="2">
        <v>4</v>
      </c>
      <c r="B296" s="3" t="s">
        <v>63</v>
      </c>
      <c r="C296" s="31" t="s">
        <v>133</v>
      </c>
      <c r="D296" s="39">
        <v>16.36</v>
      </c>
      <c r="E296" s="40">
        <f t="shared" si="24"/>
        <v>21.595199999999998</v>
      </c>
      <c r="F296" s="41">
        <f t="shared" si="25"/>
        <v>20.2864</v>
      </c>
    </row>
    <row r="297" spans="1:6" hidden="1" x14ac:dyDescent="0.25">
      <c r="A297" s="2">
        <v>5</v>
      </c>
      <c r="B297" s="3" t="s">
        <v>64</v>
      </c>
      <c r="C297" s="31" t="s">
        <v>133</v>
      </c>
      <c r="D297" s="39">
        <v>11.52</v>
      </c>
      <c r="E297" s="40">
        <f t="shared" si="24"/>
        <v>15.206399999999999</v>
      </c>
      <c r="F297" s="41">
        <f t="shared" si="25"/>
        <v>14.284799999999999</v>
      </c>
    </row>
    <row r="298" spans="1:6" hidden="1" x14ac:dyDescent="0.25">
      <c r="A298" s="2">
        <v>6</v>
      </c>
      <c r="B298" s="3" t="s">
        <v>65</v>
      </c>
      <c r="C298" s="31" t="s">
        <v>133</v>
      </c>
      <c r="D298" s="39">
        <v>10.36</v>
      </c>
      <c r="E298" s="40">
        <f t="shared" si="24"/>
        <v>13.6752</v>
      </c>
      <c r="F298" s="41">
        <f t="shared" si="25"/>
        <v>12.846399999999999</v>
      </c>
    </row>
    <row r="299" spans="1:6" hidden="1" x14ac:dyDescent="0.25">
      <c r="A299" s="2">
        <v>7</v>
      </c>
      <c r="B299" s="3" t="s">
        <v>66</v>
      </c>
      <c r="C299" s="31" t="s">
        <v>133</v>
      </c>
      <c r="D299" s="39">
        <v>11.28</v>
      </c>
      <c r="E299" s="40">
        <f t="shared" si="24"/>
        <v>14.8896</v>
      </c>
      <c r="F299" s="41">
        <f t="shared" si="25"/>
        <v>13.9872</v>
      </c>
    </row>
    <row r="300" spans="1:6" hidden="1" x14ac:dyDescent="0.25">
      <c r="A300" s="2">
        <v>8</v>
      </c>
      <c r="B300" s="3" t="s">
        <v>67</v>
      </c>
      <c r="C300" s="31" t="s">
        <v>133</v>
      </c>
      <c r="D300" s="39">
        <v>41.69</v>
      </c>
      <c r="E300" s="40">
        <f t="shared" si="24"/>
        <v>55.030799999999999</v>
      </c>
      <c r="F300" s="41">
        <f t="shared" si="25"/>
        <v>51.695599999999999</v>
      </c>
    </row>
    <row r="301" spans="1:6" hidden="1" x14ac:dyDescent="0.25">
      <c r="A301" s="2">
        <v>9</v>
      </c>
      <c r="B301" s="3" t="s">
        <v>68</v>
      </c>
      <c r="C301" s="31" t="s">
        <v>133</v>
      </c>
      <c r="D301" s="39">
        <v>9.52</v>
      </c>
      <c r="E301" s="40">
        <f t="shared" si="24"/>
        <v>12.5664</v>
      </c>
      <c r="F301" s="41">
        <f t="shared" si="25"/>
        <v>11.8048</v>
      </c>
    </row>
    <row r="302" spans="1:6" hidden="1" x14ac:dyDescent="0.25">
      <c r="A302" s="2">
        <v>10</v>
      </c>
      <c r="B302" s="3" t="s">
        <v>72</v>
      </c>
      <c r="C302" s="31" t="s">
        <v>133</v>
      </c>
      <c r="D302" s="39">
        <v>10.5</v>
      </c>
      <c r="E302" s="40">
        <f t="shared" si="24"/>
        <v>13.86</v>
      </c>
      <c r="F302" s="41">
        <f t="shared" si="25"/>
        <v>13.02</v>
      </c>
    </row>
    <row r="303" spans="1:6" hidden="1" x14ac:dyDescent="0.25">
      <c r="A303" s="2">
        <v>11</v>
      </c>
      <c r="B303" s="3" t="s">
        <v>73</v>
      </c>
      <c r="C303" s="31" t="s">
        <v>133</v>
      </c>
      <c r="D303" s="39">
        <v>16.149999999999999</v>
      </c>
      <c r="E303" s="40">
        <f t="shared" si="24"/>
        <v>21.317999999999998</v>
      </c>
      <c r="F303" s="41">
        <f t="shared" si="25"/>
        <v>20.025999999999996</v>
      </c>
    </row>
    <row r="304" spans="1:6" hidden="1" x14ac:dyDescent="0.25">
      <c r="A304" s="2">
        <v>12</v>
      </c>
      <c r="B304" s="3" t="s">
        <v>74</v>
      </c>
      <c r="C304" s="31" t="s">
        <v>133</v>
      </c>
      <c r="D304" s="39">
        <v>12.06</v>
      </c>
      <c r="E304" s="40">
        <f t="shared" si="24"/>
        <v>15.9192</v>
      </c>
      <c r="F304" s="41">
        <f t="shared" si="25"/>
        <v>14.9544</v>
      </c>
    </row>
    <row r="305" spans="1:6" hidden="1" x14ac:dyDescent="0.25">
      <c r="A305" s="2">
        <v>13</v>
      </c>
      <c r="B305" s="3" t="s">
        <v>69</v>
      </c>
      <c r="C305" s="31" t="s">
        <v>133</v>
      </c>
      <c r="D305" s="39">
        <v>12.17</v>
      </c>
      <c r="E305" s="40">
        <f t="shared" si="24"/>
        <v>16.064399999999999</v>
      </c>
      <c r="F305" s="41">
        <f t="shared" si="25"/>
        <v>15.0908</v>
      </c>
    </row>
    <row r="306" spans="1:6" hidden="1" x14ac:dyDescent="0.25">
      <c r="A306" s="2">
        <v>14</v>
      </c>
      <c r="B306" s="3" t="s">
        <v>70</v>
      </c>
      <c r="C306" s="31" t="s">
        <v>133</v>
      </c>
      <c r="D306" s="39">
        <v>15</v>
      </c>
      <c r="E306" s="40">
        <f t="shared" si="24"/>
        <v>19.8</v>
      </c>
      <c r="F306" s="41">
        <f t="shared" si="25"/>
        <v>18.600000000000001</v>
      </c>
    </row>
    <row r="307" spans="1:6" ht="15.75" hidden="1" thickBot="1" x14ac:dyDescent="0.3">
      <c r="A307" s="20">
        <v>15</v>
      </c>
      <c r="B307" s="3" t="s">
        <v>71</v>
      </c>
      <c r="C307" s="31" t="s">
        <v>133</v>
      </c>
      <c r="D307" s="42">
        <v>9.26</v>
      </c>
      <c r="E307" s="40">
        <f t="shared" si="24"/>
        <v>12.2232</v>
      </c>
      <c r="F307" s="41">
        <f t="shared" si="25"/>
        <v>11.4824</v>
      </c>
    </row>
    <row r="308" spans="1:6" ht="15.75" hidden="1" thickBot="1" x14ac:dyDescent="0.3">
      <c r="A308" s="108"/>
      <c r="B308" s="109"/>
      <c r="C308" s="109"/>
      <c r="D308" s="109"/>
      <c r="E308" s="109"/>
      <c r="F308" s="110"/>
    </row>
    <row r="309" spans="1:6" ht="24" thickBot="1" x14ac:dyDescent="0.3">
      <c r="A309" s="111" t="s">
        <v>43</v>
      </c>
      <c r="B309" s="112"/>
      <c r="C309" s="112"/>
      <c r="D309" s="112"/>
      <c r="E309" s="112"/>
      <c r="F309" s="113"/>
    </row>
    <row r="310" spans="1:6" ht="15.75" thickBot="1" x14ac:dyDescent="0.3">
      <c r="A310" s="22"/>
      <c r="B310" s="23"/>
      <c r="C310" s="30"/>
      <c r="D310" s="36"/>
      <c r="E310" s="37" t="s">
        <v>170</v>
      </c>
      <c r="F310" s="38" t="s">
        <v>171</v>
      </c>
    </row>
    <row r="311" spans="1:6" ht="30" hidden="1" x14ac:dyDescent="0.25">
      <c r="A311" s="25" t="s">
        <v>40</v>
      </c>
      <c r="B311" s="26" t="s">
        <v>53</v>
      </c>
      <c r="C311" s="27" t="s">
        <v>59</v>
      </c>
      <c r="D311" s="28" t="s">
        <v>130</v>
      </c>
      <c r="E311" s="29" t="s">
        <v>131</v>
      </c>
      <c r="F311" s="24" t="s">
        <v>131</v>
      </c>
    </row>
    <row r="312" spans="1:6" hidden="1" x14ac:dyDescent="0.25">
      <c r="A312" s="2">
        <v>16</v>
      </c>
      <c r="B312" s="3" t="s">
        <v>75</v>
      </c>
      <c r="C312" s="31" t="s">
        <v>133</v>
      </c>
      <c r="D312" s="39">
        <v>8.6999999999999993</v>
      </c>
      <c r="E312" s="40">
        <f>(D312*0.39)+D312</f>
        <v>12.093</v>
      </c>
      <c r="F312" s="41">
        <f>(D312*0.31)+D312</f>
        <v>11.396999999999998</v>
      </c>
    </row>
    <row r="313" spans="1:6" hidden="1" x14ac:dyDescent="0.25">
      <c r="A313" s="2">
        <v>17</v>
      </c>
      <c r="B313" s="4" t="s">
        <v>76</v>
      </c>
      <c r="C313" s="31" t="s">
        <v>133</v>
      </c>
      <c r="D313" s="39">
        <v>8.18</v>
      </c>
      <c r="E313" s="40">
        <f t="shared" ref="E313:E325" si="27">(D313*0.39)+D313</f>
        <v>11.370200000000001</v>
      </c>
      <c r="F313" s="41">
        <f t="shared" ref="F313:F325" si="28">(D313*0.31)+D313</f>
        <v>10.7158</v>
      </c>
    </row>
    <row r="314" spans="1:6" hidden="1" x14ac:dyDescent="0.25">
      <c r="A314" s="2">
        <v>18</v>
      </c>
      <c r="B314" s="3" t="s">
        <v>77</v>
      </c>
      <c r="C314" s="31" t="s">
        <v>133</v>
      </c>
      <c r="D314" s="39">
        <v>25</v>
      </c>
      <c r="E314" s="40">
        <f t="shared" si="27"/>
        <v>34.75</v>
      </c>
      <c r="F314" s="41">
        <f t="shared" si="28"/>
        <v>32.75</v>
      </c>
    </row>
    <row r="315" spans="1:6" hidden="1" x14ac:dyDescent="0.25">
      <c r="A315" s="2">
        <v>19</v>
      </c>
      <c r="B315" s="3" t="s">
        <v>78</v>
      </c>
      <c r="C315" s="31" t="s">
        <v>133</v>
      </c>
      <c r="D315" s="39">
        <v>11.07</v>
      </c>
      <c r="E315" s="40">
        <f t="shared" si="27"/>
        <v>15.3873</v>
      </c>
      <c r="F315" s="41">
        <f t="shared" si="28"/>
        <v>14.5017</v>
      </c>
    </row>
    <row r="316" spans="1:6" hidden="1" x14ac:dyDescent="0.25">
      <c r="A316" s="2">
        <v>20</v>
      </c>
      <c r="B316" s="3" t="s">
        <v>79</v>
      </c>
      <c r="C316" s="31" t="s">
        <v>133</v>
      </c>
      <c r="D316" s="39">
        <v>10.77</v>
      </c>
      <c r="E316" s="40">
        <f t="shared" si="27"/>
        <v>14.9703</v>
      </c>
      <c r="F316" s="41">
        <f t="shared" si="28"/>
        <v>14.108699999999999</v>
      </c>
    </row>
    <row r="317" spans="1:6" hidden="1" x14ac:dyDescent="0.25">
      <c r="A317" s="2">
        <v>21</v>
      </c>
      <c r="B317" s="3" t="s">
        <v>80</v>
      </c>
      <c r="C317" s="31" t="s">
        <v>133</v>
      </c>
      <c r="D317" s="39">
        <v>11.76</v>
      </c>
      <c r="E317" s="40">
        <f t="shared" si="27"/>
        <v>16.346399999999999</v>
      </c>
      <c r="F317" s="41">
        <f t="shared" si="28"/>
        <v>15.4056</v>
      </c>
    </row>
    <row r="318" spans="1:6" hidden="1" x14ac:dyDescent="0.25">
      <c r="A318" s="2">
        <v>22</v>
      </c>
      <c r="B318" s="3" t="s">
        <v>81</v>
      </c>
      <c r="C318" s="31" t="s">
        <v>133</v>
      </c>
      <c r="D318" s="39">
        <v>15</v>
      </c>
      <c r="E318" s="40">
        <f t="shared" si="27"/>
        <v>20.85</v>
      </c>
      <c r="F318" s="41">
        <f t="shared" si="28"/>
        <v>19.649999999999999</v>
      </c>
    </row>
    <row r="319" spans="1:6" hidden="1" x14ac:dyDescent="0.25">
      <c r="A319" s="2">
        <v>23</v>
      </c>
      <c r="B319" s="3" t="s">
        <v>82</v>
      </c>
      <c r="C319" s="31" t="s">
        <v>133</v>
      </c>
      <c r="D319" s="39">
        <v>10.5</v>
      </c>
      <c r="E319" s="40">
        <f t="shared" si="27"/>
        <v>14.594999999999999</v>
      </c>
      <c r="F319" s="41">
        <f t="shared" si="28"/>
        <v>13.754999999999999</v>
      </c>
    </row>
    <row r="320" spans="1:6" hidden="1" x14ac:dyDescent="0.25">
      <c r="A320" s="2">
        <v>24</v>
      </c>
      <c r="B320" s="3" t="s">
        <v>83</v>
      </c>
      <c r="C320" s="31" t="s">
        <v>133</v>
      </c>
      <c r="D320" s="39">
        <v>16</v>
      </c>
      <c r="E320" s="40">
        <f t="shared" si="27"/>
        <v>22.240000000000002</v>
      </c>
      <c r="F320" s="41">
        <f t="shared" si="28"/>
        <v>20.96</v>
      </c>
    </row>
    <row r="321" spans="1:6" hidden="1" x14ac:dyDescent="0.25">
      <c r="A321" s="2">
        <v>25</v>
      </c>
      <c r="B321" s="3" t="s">
        <v>84</v>
      </c>
      <c r="C321" s="31" t="s">
        <v>133</v>
      </c>
      <c r="D321" s="39">
        <v>9.4700000000000006</v>
      </c>
      <c r="E321" s="40">
        <f t="shared" si="27"/>
        <v>13.163300000000001</v>
      </c>
      <c r="F321" s="41">
        <f t="shared" si="28"/>
        <v>12.405700000000001</v>
      </c>
    </row>
    <row r="322" spans="1:6" hidden="1" x14ac:dyDescent="0.25">
      <c r="A322" s="2">
        <v>26</v>
      </c>
      <c r="B322" s="3" t="s">
        <v>85</v>
      </c>
      <c r="C322" s="31" t="s">
        <v>133</v>
      </c>
      <c r="D322" s="39">
        <v>11.2</v>
      </c>
      <c r="E322" s="40">
        <f t="shared" si="27"/>
        <v>15.567999999999998</v>
      </c>
      <c r="F322" s="41">
        <f t="shared" si="28"/>
        <v>14.671999999999999</v>
      </c>
    </row>
    <row r="323" spans="1:6" hidden="1" x14ac:dyDescent="0.25">
      <c r="A323" s="2">
        <v>27</v>
      </c>
      <c r="B323" s="3" t="s">
        <v>86</v>
      </c>
      <c r="C323" s="31" t="s">
        <v>133</v>
      </c>
      <c r="D323" s="39">
        <v>21.23</v>
      </c>
      <c r="E323" s="40">
        <f t="shared" si="27"/>
        <v>29.509700000000002</v>
      </c>
      <c r="F323" s="41">
        <f t="shared" si="28"/>
        <v>27.811299999999999</v>
      </c>
    </row>
    <row r="324" spans="1:6" hidden="1" x14ac:dyDescent="0.25">
      <c r="A324" s="2">
        <v>28</v>
      </c>
      <c r="B324" s="3" t="s">
        <v>87</v>
      </c>
      <c r="C324" s="31" t="s">
        <v>133</v>
      </c>
      <c r="D324" s="39">
        <v>8.5</v>
      </c>
      <c r="E324" s="40">
        <f t="shared" si="27"/>
        <v>11.815</v>
      </c>
      <c r="F324" s="41">
        <f t="shared" si="28"/>
        <v>11.135</v>
      </c>
    </row>
    <row r="325" spans="1:6" ht="15.75" hidden="1" thickBot="1" x14ac:dyDescent="0.3">
      <c r="A325" s="14">
        <v>29</v>
      </c>
      <c r="B325" s="15" t="s">
        <v>88</v>
      </c>
      <c r="C325" s="31" t="s">
        <v>133</v>
      </c>
      <c r="D325" s="44">
        <v>10.85</v>
      </c>
      <c r="E325" s="40">
        <f t="shared" si="27"/>
        <v>15.081499999999998</v>
      </c>
      <c r="F325" s="41">
        <f t="shared" si="28"/>
        <v>14.2135</v>
      </c>
    </row>
    <row r="326" spans="1:6" ht="15.75" hidden="1" thickBot="1" x14ac:dyDescent="0.3">
      <c r="A326" s="117"/>
      <c r="B326" s="118"/>
      <c r="C326" s="118"/>
      <c r="D326" s="118"/>
      <c r="E326" s="118"/>
      <c r="F326" s="119"/>
    </row>
    <row r="327" spans="1:6" ht="24" thickBot="1" x14ac:dyDescent="0.3">
      <c r="A327" s="111" t="s">
        <v>44</v>
      </c>
      <c r="B327" s="112"/>
      <c r="C327" s="112"/>
      <c r="D327" s="112"/>
      <c r="E327" s="112"/>
      <c r="F327" s="113"/>
    </row>
    <row r="328" spans="1:6" ht="15.75" thickBot="1" x14ac:dyDescent="0.3">
      <c r="A328" s="22"/>
      <c r="B328" s="23"/>
      <c r="C328" s="30"/>
      <c r="D328" s="36"/>
      <c r="E328" s="37" t="s">
        <v>132</v>
      </c>
      <c r="F328" s="38" t="s">
        <v>169</v>
      </c>
    </row>
    <row r="329" spans="1:6" ht="30" hidden="1" x14ac:dyDescent="0.25">
      <c r="A329" s="25" t="s">
        <v>40</v>
      </c>
      <c r="B329" s="26" t="s">
        <v>53</v>
      </c>
      <c r="C329" s="27" t="s">
        <v>59</v>
      </c>
      <c r="D329" s="28" t="s">
        <v>130</v>
      </c>
      <c r="E329" s="29" t="s">
        <v>131</v>
      </c>
      <c r="F329" s="24" t="s">
        <v>131</v>
      </c>
    </row>
    <row r="330" spans="1:6" hidden="1" x14ac:dyDescent="0.25">
      <c r="A330" s="2">
        <v>30</v>
      </c>
      <c r="B330" s="17" t="s">
        <v>89</v>
      </c>
      <c r="C330" s="32" t="s">
        <v>133</v>
      </c>
      <c r="D330" s="39">
        <v>17.239999999999998</v>
      </c>
      <c r="E330" s="40">
        <f>(D330*0.31)+D330</f>
        <v>22.584399999999999</v>
      </c>
      <c r="F330" s="50">
        <f>(D330*0.24)+D330</f>
        <v>21.377599999999997</v>
      </c>
    </row>
    <row r="331" spans="1:6" hidden="1" x14ac:dyDescent="0.25">
      <c r="A331" s="2">
        <v>31</v>
      </c>
      <c r="B331" s="17" t="s">
        <v>90</v>
      </c>
      <c r="C331" s="32" t="s">
        <v>133</v>
      </c>
      <c r="D331" s="39">
        <v>16.329999999999998</v>
      </c>
      <c r="E331" s="40">
        <f t="shared" ref="E331:E362" si="29">(D331*0.31)+D331</f>
        <v>21.392299999999999</v>
      </c>
      <c r="F331" s="50">
        <f t="shared" ref="F331:F362" si="30">(D331*0.24)+D331</f>
        <v>20.249199999999998</v>
      </c>
    </row>
    <row r="332" spans="1:6" hidden="1" x14ac:dyDescent="0.25">
      <c r="A332" s="2">
        <v>32</v>
      </c>
      <c r="B332" s="17" t="s">
        <v>91</v>
      </c>
      <c r="C332" s="32" t="s">
        <v>133</v>
      </c>
      <c r="D332" s="39">
        <v>14.06</v>
      </c>
      <c r="E332" s="40">
        <f t="shared" si="29"/>
        <v>18.418600000000001</v>
      </c>
      <c r="F332" s="50">
        <f t="shared" si="30"/>
        <v>17.4344</v>
      </c>
    </row>
    <row r="333" spans="1:6" hidden="1" x14ac:dyDescent="0.25">
      <c r="A333" s="2">
        <v>33</v>
      </c>
      <c r="B333" s="17" t="s">
        <v>92</v>
      </c>
      <c r="C333" s="32" t="s">
        <v>133</v>
      </c>
      <c r="D333" s="39">
        <v>17.23</v>
      </c>
      <c r="E333" s="40">
        <f t="shared" si="29"/>
        <v>22.571300000000001</v>
      </c>
      <c r="F333" s="50">
        <f t="shared" si="30"/>
        <v>21.365200000000002</v>
      </c>
    </row>
    <row r="334" spans="1:6" hidden="1" x14ac:dyDescent="0.25">
      <c r="A334" s="2">
        <v>34</v>
      </c>
      <c r="B334" s="17" t="s">
        <v>93</v>
      </c>
      <c r="C334" s="32" t="s">
        <v>133</v>
      </c>
      <c r="D334" s="39">
        <v>15</v>
      </c>
      <c r="E334" s="40">
        <f t="shared" si="29"/>
        <v>19.649999999999999</v>
      </c>
      <c r="F334" s="50">
        <f t="shared" si="30"/>
        <v>18.600000000000001</v>
      </c>
    </row>
    <row r="335" spans="1:6" hidden="1" x14ac:dyDescent="0.25">
      <c r="A335" s="2">
        <v>35</v>
      </c>
      <c r="B335" s="17" t="s">
        <v>94</v>
      </c>
      <c r="C335" s="32" t="s">
        <v>133</v>
      </c>
      <c r="D335" s="39">
        <v>25.63</v>
      </c>
      <c r="E335" s="40">
        <f t="shared" si="29"/>
        <v>33.575299999999999</v>
      </c>
      <c r="F335" s="50">
        <f t="shared" si="30"/>
        <v>31.781199999999998</v>
      </c>
    </row>
    <row r="336" spans="1:6" hidden="1" x14ac:dyDescent="0.25">
      <c r="A336" s="2">
        <v>36</v>
      </c>
      <c r="B336" s="17" t="s">
        <v>95</v>
      </c>
      <c r="C336" s="32" t="s">
        <v>133</v>
      </c>
      <c r="D336" s="39">
        <v>14.85</v>
      </c>
      <c r="E336" s="40">
        <f t="shared" si="29"/>
        <v>19.453499999999998</v>
      </c>
      <c r="F336" s="50">
        <f t="shared" si="30"/>
        <v>18.413999999999998</v>
      </c>
    </row>
    <row r="337" spans="1:6" hidden="1" x14ac:dyDescent="0.25">
      <c r="A337" s="2">
        <v>37</v>
      </c>
      <c r="B337" s="17" t="s">
        <v>96</v>
      </c>
      <c r="C337" s="32" t="s">
        <v>133</v>
      </c>
      <c r="D337" s="39">
        <v>14</v>
      </c>
      <c r="E337" s="40">
        <f t="shared" si="29"/>
        <v>18.34</v>
      </c>
      <c r="F337" s="50">
        <f t="shared" si="30"/>
        <v>17.36</v>
      </c>
    </row>
    <row r="338" spans="1:6" hidden="1" x14ac:dyDescent="0.25">
      <c r="A338" s="2">
        <v>38</v>
      </c>
      <c r="B338" s="17" t="s">
        <v>97</v>
      </c>
      <c r="C338" s="32" t="s">
        <v>133</v>
      </c>
      <c r="D338" s="39">
        <v>14</v>
      </c>
      <c r="E338" s="40">
        <f t="shared" si="29"/>
        <v>18.34</v>
      </c>
      <c r="F338" s="50">
        <f t="shared" si="30"/>
        <v>17.36</v>
      </c>
    </row>
    <row r="339" spans="1:6" hidden="1" x14ac:dyDescent="0.25">
      <c r="A339" s="2">
        <v>39</v>
      </c>
      <c r="B339" s="17" t="s">
        <v>98</v>
      </c>
      <c r="C339" s="32" t="s">
        <v>133</v>
      </c>
      <c r="D339" s="39">
        <v>15.23</v>
      </c>
      <c r="E339" s="40">
        <f t="shared" si="29"/>
        <v>19.9513</v>
      </c>
      <c r="F339" s="50">
        <f t="shared" si="30"/>
        <v>18.885200000000001</v>
      </c>
    </row>
    <row r="340" spans="1:6" hidden="1" x14ac:dyDescent="0.25">
      <c r="A340" s="2">
        <v>40</v>
      </c>
      <c r="B340" s="17" t="s">
        <v>99</v>
      </c>
      <c r="C340" s="32" t="s">
        <v>133</v>
      </c>
      <c r="D340" s="39">
        <v>10</v>
      </c>
      <c r="E340" s="40">
        <f t="shared" si="29"/>
        <v>13.1</v>
      </c>
      <c r="F340" s="50">
        <f t="shared" si="30"/>
        <v>12.4</v>
      </c>
    </row>
    <row r="341" spans="1:6" hidden="1" x14ac:dyDescent="0.25">
      <c r="A341" s="2">
        <v>41</v>
      </c>
      <c r="B341" s="17" t="s">
        <v>72</v>
      </c>
      <c r="C341" s="32" t="s">
        <v>133</v>
      </c>
      <c r="D341" s="39">
        <v>10</v>
      </c>
      <c r="E341" s="40">
        <f t="shared" si="29"/>
        <v>13.1</v>
      </c>
      <c r="F341" s="50">
        <f t="shared" si="30"/>
        <v>12.4</v>
      </c>
    </row>
    <row r="342" spans="1:6" hidden="1" x14ac:dyDescent="0.25">
      <c r="A342" s="2">
        <v>42</v>
      </c>
      <c r="B342" s="17" t="s">
        <v>100</v>
      </c>
      <c r="C342" s="32" t="s">
        <v>133</v>
      </c>
      <c r="D342" s="39">
        <v>25</v>
      </c>
      <c r="E342" s="40">
        <f t="shared" si="29"/>
        <v>32.75</v>
      </c>
      <c r="F342" s="50">
        <f t="shared" si="30"/>
        <v>31</v>
      </c>
    </row>
    <row r="343" spans="1:6" hidden="1" x14ac:dyDescent="0.25">
      <c r="A343" s="2">
        <v>43</v>
      </c>
      <c r="B343" s="17" t="s">
        <v>101</v>
      </c>
      <c r="C343" s="32" t="s">
        <v>133</v>
      </c>
      <c r="D343" s="39">
        <v>16.920000000000002</v>
      </c>
      <c r="E343" s="40">
        <f t="shared" si="29"/>
        <v>22.165200000000002</v>
      </c>
      <c r="F343" s="50">
        <f t="shared" si="30"/>
        <v>20.980800000000002</v>
      </c>
    </row>
    <row r="344" spans="1:6" hidden="1" x14ac:dyDescent="0.25">
      <c r="A344" s="2">
        <v>44</v>
      </c>
      <c r="B344" s="17" t="s">
        <v>102</v>
      </c>
      <c r="C344" s="32" t="s">
        <v>133</v>
      </c>
      <c r="D344" s="39">
        <v>28.03</v>
      </c>
      <c r="E344" s="40">
        <f t="shared" si="29"/>
        <v>36.719300000000004</v>
      </c>
      <c r="F344" s="50">
        <f t="shared" si="30"/>
        <v>34.757199999999997</v>
      </c>
    </row>
    <row r="345" spans="1:6" hidden="1" x14ac:dyDescent="0.25">
      <c r="A345" s="2">
        <v>45</v>
      </c>
      <c r="B345" s="17" t="s">
        <v>103</v>
      </c>
      <c r="C345" s="32" t="s">
        <v>133</v>
      </c>
      <c r="D345" s="39">
        <v>33.61</v>
      </c>
      <c r="E345" s="40">
        <f t="shared" si="29"/>
        <v>44.0291</v>
      </c>
      <c r="F345" s="50">
        <f t="shared" si="30"/>
        <v>41.676400000000001</v>
      </c>
    </row>
    <row r="346" spans="1:6" hidden="1" x14ac:dyDescent="0.25">
      <c r="A346" s="2">
        <v>46</v>
      </c>
      <c r="B346" s="17" t="s">
        <v>104</v>
      </c>
      <c r="C346" s="32" t="s">
        <v>133</v>
      </c>
      <c r="D346" s="39">
        <v>13.98</v>
      </c>
      <c r="E346" s="40">
        <f t="shared" si="29"/>
        <v>18.313800000000001</v>
      </c>
      <c r="F346" s="50">
        <f t="shared" si="30"/>
        <v>17.3352</v>
      </c>
    </row>
    <row r="347" spans="1:6" hidden="1" x14ac:dyDescent="0.25">
      <c r="A347" s="2">
        <v>47</v>
      </c>
      <c r="B347" s="17" t="s">
        <v>105</v>
      </c>
      <c r="C347" s="32" t="s">
        <v>133</v>
      </c>
      <c r="D347" s="39">
        <v>14.53</v>
      </c>
      <c r="E347" s="40">
        <f t="shared" si="29"/>
        <v>19.034299999999998</v>
      </c>
      <c r="F347" s="50">
        <f t="shared" si="30"/>
        <v>18.017199999999999</v>
      </c>
    </row>
    <row r="348" spans="1:6" hidden="1" x14ac:dyDescent="0.25">
      <c r="A348" s="2">
        <v>48</v>
      </c>
      <c r="B348" s="17" t="s">
        <v>106</v>
      </c>
      <c r="C348" s="32" t="s">
        <v>133</v>
      </c>
      <c r="D348" s="39">
        <v>19.23</v>
      </c>
      <c r="E348" s="40">
        <f t="shared" si="29"/>
        <v>25.191300000000002</v>
      </c>
      <c r="F348" s="50">
        <f t="shared" si="30"/>
        <v>23.845199999999998</v>
      </c>
    </row>
    <row r="349" spans="1:6" hidden="1" x14ac:dyDescent="0.25">
      <c r="A349" s="2">
        <v>49</v>
      </c>
      <c r="B349" s="17" t="s">
        <v>107</v>
      </c>
      <c r="C349" s="32" t="s">
        <v>133</v>
      </c>
      <c r="D349" s="39">
        <v>18.57</v>
      </c>
      <c r="E349" s="40">
        <f t="shared" si="29"/>
        <v>24.326700000000002</v>
      </c>
      <c r="F349" s="50">
        <f t="shared" si="30"/>
        <v>23.026800000000001</v>
      </c>
    </row>
    <row r="350" spans="1:6" hidden="1" x14ac:dyDescent="0.25">
      <c r="A350" s="2">
        <v>50</v>
      </c>
      <c r="B350" s="17" t="s">
        <v>108</v>
      </c>
      <c r="C350" s="32" t="s">
        <v>133</v>
      </c>
      <c r="D350" s="39">
        <v>18</v>
      </c>
      <c r="E350" s="40">
        <f t="shared" si="29"/>
        <v>23.58</v>
      </c>
      <c r="F350" s="50">
        <f t="shared" si="30"/>
        <v>22.32</v>
      </c>
    </row>
    <row r="351" spans="1:6" hidden="1" x14ac:dyDescent="0.25">
      <c r="A351" s="2">
        <v>51</v>
      </c>
      <c r="B351" s="17" t="s">
        <v>109</v>
      </c>
      <c r="C351" s="32" t="s">
        <v>133</v>
      </c>
      <c r="D351" s="39">
        <v>12.75</v>
      </c>
      <c r="E351" s="40">
        <f t="shared" si="29"/>
        <v>16.702500000000001</v>
      </c>
      <c r="F351" s="50">
        <f t="shared" si="30"/>
        <v>15.81</v>
      </c>
    </row>
    <row r="352" spans="1:6" hidden="1" x14ac:dyDescent="0.25">
      <c r="A352" s="2">
        <v>52</v>
      </c>
      <c r="B352" s="17" t="s">
        <v>110</v>
      </c>
      <c r="C352" s="32" t="s">
        <v>133</v>
      </c>
      <c r="D352" s="39">
        <v>16</v>
      </c>
      <c r="E352" s="40">
        <f t="shared" si="29"/>
        <v>20.96</v>
      </c>
      <c r="F352" s="50">
        <f t="shared" si="30"/>
        <v>19.84</v>
      </c>
    </row>
    <row r="353" spans="1:6" hidden="1" x14ac:dyDescent="0.25">
      <c r="A353" s="2">
        <v>53</v>
      </c>
      <c r="B353" s="17" t="s">
        <v>111</v>
      </c>
      <c r="C353" s="32" t="s">
        <v>133</v>
      </c>
      <c r="D353" s="39">
        <v>15.48</v>
      </c>
      <c r="E353" s="40">
        <f t="shared" si="29"/>
        <v>20.2788</v>
      </c>
      <c r="F353" s="50">
        <f t="shared" si="30"/>
        <v>19.1952</v>
      </c>
    </row>
    <row r="354" spans="1:6" hidden="1" x14ac:dyDescent="0.25">
      <c r="A354" s="2">
        <v>54</v>
      </c>
      <c r="B354" s="17" t="s">
        <v>112</v>
      </c>
      <c r="C354" s="32" t="s">
        <v>133</v>
      </c>
      <c r="D354" s="39">
        <v>19.62</v>
      </c>
      <c r="E354" s="40">
        <f t="shared" si="29"/>
        <v>25.702200000000001</v>
      </c>
      <c r="F354" s="50">
        <f t="shared" si="30"/>
        <v>24.328800000000001</v>
      </c>
    </row>
    <row r="355" spans="1:6" hidden="1" x14ac:dyDescent="0.25">
      <c r="A355" s="2">
        <v>55</v>
      </c>
      <c r="B355" s="17" t="s">
        <v>113</v>
      </c>
      <c r="C355" s="32" t="s">
        <v>133</v>
      </c>
      <c r="D355" s="39">
        <v>15.44</v>
      </c>
      <c r="E355" s="40">
        <f t="shared" si="29"/>
        <v>20.226399999999998</v>
      </c>
      <c r="F355" s="50">
        <f t="shared" si="30"/>
        <v>19.145599999999998</v>
      </c>
    </row>
    <row r="356" spans="1:6" hidden="1" x14ac:dyDescent="0.25">
      <c r="A356" s="2">
        <v>56</v>
      </c>
      <c r="B356" s="17" t="s">
        <v>114</v>
      </c>
      <c r="C356" s="32" t="s">
        <v>133</v>
      </c>
      <c r="D356" s="39">
        <v>21.83</v>
      </c>
      <c r="E356" s="40">
        <f t="shared" si="29"/>
        <v>28.597299999999997</v>
      </c>
      <c r="F356" s="50">
        <f t="shared" si="30"/>
        <v>27.069199999999999</v>
      </c>
    </row>
    <row r="357" spans="1:6" hidden="1" x14ac:dyDescent="0.25">
      <c r="A357" s="2">
        <v>57</v>
      </c>
      <c r="B357" s="17" t="s">
        <v>115</v>
      </c>
      <c r="C357" s="32" t="s">
        <v>133</v>
      </c>
      <c r="D357" s="39">
        <v>10</v>
      </c>
      <c r="E357" s="40">
        <f t="shared" si="29"/>
        <v>13.1</v>
      </c>
      <c r="F357" s="50">
        <f t="shared" si="30"/>
        <v>12.4</v>
      </c>
    </row>
    <row r="358" spans="1:6" hidden="1" x14ac:dyDescent="0.25">
      <c r="A358" s="2">
        <v>58</v>
      </c>
      <c r="B358" s="17" t="s">
        <v>116</v>
      </c>
      <c r="C358" s="32" t="s">
        <v>133</v>
      </c>
      <c r="D358" s="39">
        <v>14.54</v>
      </c>
      <c r="E358" s="40">
        <f t="shared" si="29"/>
        <v>19.0474</v>
      </c>
      <c r="F358" s="50">
        <f t="shared" si="30"/>
        <v>18.029599999999999</v>
      </c>
    </row>
    <row r="359" spans="1:6" hidden="1" x14ac:dyDescent="0.25">
      <c r="A359" s="2">
        <v>59</v>
      </c>
      <c r="B359" s="17" t="s">
        <v>117</v>
      </c>
      <c r="C359" s="32" t="s">
        <v>133</v>
      </c>
      <c r="D359" s="39">
        <v>13</v>
      </c>
      <c r="E359" s="40">
        <f t="shared" si="29"/>
        <v>17.03</v>
      </c>
      <c r="F359" s="50">
        <f t="shared" si="30"/>
        <v>16.12</v>
      </c>
    </row>
    <row r="360" spans="1:6" hidden="1" x14ac:dyDescent="0.25">
      <c r="A360" s="2">
        <v>60</v>
      </c>
      <c r="B360" s="17" t="s">
        <v>118</v>
      </c>
      <c r="C360" s="32" t="s">
        <v>133</v>
      </c>
      <c r="D360" s="39">
        <v>25.6</v>
      </c>
      <c r="E360" s="40">
        <f t="shared" si="29"/>
        <v>33.536000000000001</v>
      </c>
      <c r="F360" s="50">
        <f t="shared" si="30"/>
        <v>31.744</v>
      </c>
    </row>
    <row r="361" spans="1:6" hidden="1" x14ac:dyDescent="0.25">
      <c r="A361" s="2">
        <v>61</v>
      </c>
      <c r="B361" s="17" t="s">
        <v>119</v>
      </c>
      <c r="C361" s="32" t="s">
        <v>133</v>
      </c>
      <c r="D361" s="39">
        <v>10.89</v>
      </c>
      <c r="E361" s="40">
        <f t="shared" si="29"/>
        <v>14.2659</v>
      </c>
      <c r="F361" s="50">
        <f t="shared" si="30"/>
        <v>13.5036</v>
      </c>
    </row>
    <row r="362" spans="1:6" ht="15.75" hidden="1" thickBot="1" x14ac:dyDescent="0.3">
      <c r="A362" s="20">
        <v>62</v>
      </c>
      <c r="B362" s="21" t="s">
        <v>120</v>
      </c>
      <c r="C362" s="32" t="s">
        <v>133</v>
      </c>
      <c r="D362" s="42">
        <v>10</v>
      </c>
      <c r="E362" s="40">
        <f t="shared" si="29"/>
        <v>13.1</v>
      </c>
      <c r="F362" s="50">
        <f t="shared" si="30"/>
        <v>12.4</v>
      </c>
    </row>
    <row r="363" spans="1:6" ht="15.75" hidden="1" thickBot="1" x14ac:dyDescent="0.3">
      <c r="A363" s="108"/>
      <c r="B363" s="109"/>
      <c r="C363" s="109"/>
      <c r="D363" s="109"/>
      <c r="E363" s="109"/>
      <c r="F363" s="110"/>
    </row>
    <row r="364" spans="1:6" ht="24" thickBot="1" x14ac:dyDescent="0.3">
      <c r="A364" s="111" t="s">
        <v>45</v>
      </c>
      <c r="B364" s="112"/>
      <c r="C364" s="112"/>
      <c r="D364" s="112"/>
      <c r="E364" s="112"/>
      <c r="F364" s="113"/>
    </row>
    <row r="365" spans="1:6" ht="15.75" thickBot="1" x14ac:dyDescent="0.3">
      <c r="A365" s="22"/>
      <c r="B365" s="23"/>
      <c r="C365" s="30"/>
      <c r="D365" s="36"/>
      <c r="E365" s="37" t="s">
        <v>147</v>
      </c>
      <c r="F365" s="38" t="s">
        <v>150</v>
      </c>
    </row>
    <row r="366" spans="1:6" ht="30" hidden="1" x14ac:dyDescent="0.25">
      <c r="A366" s="25" t="s">
        <v>40</v>
      </c>
      <c r="B366" s="26" t="s">
        <v>53</v>
      </c>
      <c r="C366" s="27" t="s">
        <v>59</v>
      </c>
      <c r="D366" s="28" t="s">
        <v>130</v>
      </c>
      <c r="E366" s="29" t="s">
        <v>131</v>
      </c>
      <c r="F366" s="24" t="s">
        <v>131</v>
      </c>
    </row>
    <row r="367" spans="1:6" hidden="1" x14ac:dyDescent="0.25">
      <c r="A367" s="2">
        <v>63</v>
      </c>
      <c r="B367" s="17" t="s">
        <v>121</v>
      </c>
      <c r="C367" s="33" t="s">
        <v>133</v>
      </c>
      <c r="D367" s="39">
        <v>13</v>
      </c>
      <c r="E367" s="40">
        <f>(D367*0.35)+D367</f>
        <v>17.55</v>
      </c>
      <c r="F367" s="50">
        <f>(D367*0.26)+D367</f>
        <v>16.38</v>
      </c>
    </row>
    <row r="368" spans="1:6" hidden="1" x14ac:dyDescent="0.25">
      <c r="A368" s="2">
        <v>64</v>
      </c>
      <c r="B368" s="17" t="s">
        <v>122</v>
      </c>
      <c r="C368" s="33" t="s">
        <v>133</v>
      </c>
      <c r="D368" s="39">
        <v>11.13</v>
      </c>
      <c r="E368" s="40">
        <f t="shared" ref="E368:E375" si="31">(D368*0.35)+D368</f>
        <v>15.025500000000001</v>
      </c>
      <c r="F368" s="50">
        <f t="shared" ref="F368:F375" si="32">(D368*0.26)+D368</f>
        <v>14.023800000000001</v>
      </c>
    </row>
    <row r="369" spans="1:6" hidden="1" x14ac:dyDescent="0.25">
      <c r="A369" s="2">
        <v>65</v>
      </c>
      <c r="B369" s="17" t="s">
        <v>129</v>
      </c>
      <c r="C369" s="33" t="s">
        <v>133</v>
      </c>
      <c r="D369" s="39">
        <v>22.88</v>
      </c>
      <c r="E369" s="40">
        <f t="shared" si="31"/>
        <v>30.887999999999998</v>
      </c>
      <c r="F369" s="50">
        <f t="shared" si="32"/>
        <v>28.828800000000001</v>
      </c>
    </row>
    <row r="370" spans="1:6" hidden="1" x14ac:dyDescent="0.25">
      <c r="A370" s="2">
        <v>66</v>
      </c>
      <c r="B370" s="17" t="s">
        <v>123</v>
      </c>
      <c r="C370" s="33" t="s">
        <v>133</v>
      </c>
      <c r="D370" s="39">
        <v>16.940000000000001</v>
      </c>
      <c r="E370" s="40">
        <f t="shared" si="31"/>
        <v>22.869</v>
      </c>
      <c r="F370" s="50">
        <f t="shared" si="32"/>
        <v>21.3444</v>
      </c>
    </row>
    <row r="371" spans="1:6" hidden="1" x14ac:dyDescent="0.25">
      <c r="A371" s="2">
        <v>67</v>
      </c>
      <c r="B371" s="17" t="s">
        <v>124</v>
      </c>
      <c r="C371" s="33" t="s">
        <v>133</v>
      </c>
      <c r="D371" s="39">
        <v>20</v>
      </c>
      <c r="E371" s="40">
        <f t="shared" si="31"/>
        <v>27</v>
      </c>
      <c r="F371" s="50">
        <f t="shared" si="32"/>
        <v>25.2</v>
      </c>
    </row>
    <row r="372" spans="1:6" hidden="1" x14ac:dyDescent="0.25">
      <c r="A372" s="2">
        <v>68</v>
      </c>
      <c r="B372" s="17" t="s">
        <v>125</v>
      </c>
      <c r="C372" s="33" t="s">
        <v>133</v>
      </c>
      <c r="D372" s="39">
        <v>14</v>
      </c>
      <c r="E372" s="40">
        <f t="shared" si="31"/>
        <v>18.899999999999999</v>
      </c>
      <c r="F372" s="50">
        <f t="shared" si="32"/>
        <v>17.64</v>
      </c>
    </row>
    <row r="373" spans="1:6" hidden="1" x14ac:dyDescent="0.25">
      <c r="A373" s="2">
        <v>69</v>
      </c>
      <c r="B373" s="17" t="s">
        <v>126</v>
      </c>
      <c r="C373" s="33" t="s">
        <v>133</v>
      </c>
      <c r="D373" s="39">
        <v>16</v>
      </c>
      <c r="E373" s="40">
        <f t="shared" si="31"/>
        <v>21.6</v>
      </c>
      <c r="F373" s="50">
        <f t="shared" si="32"/>
        <v>20.16</v>
      </c>
    </row>
    <row r="374" spans="1:6" hidden="1" x14ac:dyDescent="0.25">
      <c r="A374" s="2">
        <v>70</v>
      </c>
      <c r="B374" s="17" t="s">
        <v>127</v>
      </c>
      <c r="C374" s="33" t="s">
        <v>133</v>
      </c>
      <c r="D374" s="39">
        <v>16</v>
      </c>
      <c r="E374" s="40">
        <f t="shared" si="31"/>
        <v>21.6</v>
      </c>
      <c r="F374" s="50">
        <f t="shared" si="32"/>
        <v>20.16</v>
      </c>
    </row>
    <row r="375" spans="1:6" ht="15.75" hidden="1" thickBot="1" x14ac:dyDescent="0.3">
      <c r="A375" s="14">
        <v>71</v>
      </c>
      <c r="B375" s="18" t="s">
        <v>128</v>
      </c>
      <c r="C375" s="33" t="s">
        <v>133</v>
      </c>
      <c r="D375" s="44">
        <v>24</v>
      </c>
      <c r="E375" s="40">
        <f t="shared" si="31"/>
        <v>32.4</v>
      </c>
      <c r="F375" s="50">
        <f t="shared" si="32"/>
        <v>30.240000000000002</v>
      </c>
    </row>
    <row r="376" spans="1:6" ht="15.75" hidden="1" thickBot="1" x14ac:dyDescent="0.3">
      <c r="A376" s="108"/>
      <c r="B376" s="109"/>
      <c r="C376" s="109"/>
      <c r="D376" s="109"/>
      <c r="E376" s="109"/>
      <c r="F376" s="110"/>
    </row>
    <row r="377" spans="1:6" ht="24" thickBot="1" x14ac:dyDescent="0.3">
      <c r="A377" s="111" t="s">
        <v>58</v>
      </c>
      <c r="B377" s="112"/>
      <c r="C377" s="112"/>
      <c r="D377" s="112"/>
      <c r="E377" s="112"/>
      <c r="F377" s="113"/>
    </row>
    <row r="378" spans="1:6" ht="16.5" thickBot="1" x14ac:dyDescent="0.3">
      <c r="A378" s="114" t="s">
        <v>51</v>
      </c>
      <c r="B378" s="115"/>
      <c r="C378" s="115"/>
      <c r="D378" s="115"/>
      <c r="E378" s="115"/>
      <c r="F378" s="116"/>
    </row>
    <row r="379" spans="1:6" ht="15.75" thickBot="1" x14ac:dyDescent="0.3">
      <c r="A379" s="22"/>
      <c r="B379" s="23"/>
      <c r="C379" s="30"/>
      <c r="D379" s="36"/>
      <c r="E379" s="102"/>
      <c r="F379" s="103"/>
    </row>
    <row r="380" spans="1:6" ht="30" x14ac:dyDescent="0.25">
      <c r="A380" s="25" t="s">
        <v>40</v>
      </c>
      <c r="B380" s="26" t="s">
        <v>52</v>
      </c>
      <c r="C380" s="27" t="s">
        <v>59</v>
      </c>
      <c r="D380" s="49" t="s">
        <v>130</v>
      </c>
      <c r="E380" s="104"/>
      <c r="F380" s="105"/>
    </row>
    <row r="381" spans="1:6" x14ac:dyDescent="0.25">
      <c r="A381" s="2">
        <v>72</v>
      </c>
      <c r="B381" s="16" t="s">
        <v>50</v>
      </c>
      <c r="C381" s="34" t="s">
        <v>136</v>
      </c>
      <c r="D381" s="43">
        <v>20</v>
      </c>
      <c r="E381" s="104"/>
      <c r="F381" s="105"/>
    </row>
    <row r="382" spans="1:6" x14ac:dyDescent="0.25">
      <c r="A382" s="2">
        <v>73</v>
      </c>
      <c r="B382" s="16" t="s">
        <v>46</v>
      </c>
      <c r="C382" s="34" t="s">
        <v>136</v>
      </c>
      <c r="D382" s="43">
        <v>15</v>
      </c>
      <c r="E382" s="104"/>
      <c r="F382" s="105"/>
    </row>
    <row r="383" spans="1:6" x14ac:dyDescent="0.25">
      <c r="A383" s="2">
        <v>74</v>
      </c>
      <c r="B383" s="16" t="s">
        <v>47</v>
      </c>
      <c r="C383" s="34" t="s">
        <v>136</v>
      </c>
      <c r="D383" s="43">
        <v>15</v>
      </c>
      <c r="E383" s="104"/>
      <c r="F383" s="105"/>
    </row>
    <row r="384" spans="1:6" x14ac:dyDescent="0.25">
      <c r="A384" s="2">
        <v>75</v>
      </c>
      <c r="B384" s="16" t="s">
        <v>48</v>
      </c>
      <c r="C384" s="34" t="s">
        <v>136</v>
      </c>
      <c r="D384" s="43">
        <v>40</v>
      </c>
      <c r="E384" s="104"/>
      <c r="F384" s="105"/>
    </row>
    <row r="385" spans="1:6" ht="15.75" thickBot="1" x14ac:dyDescent="0.3">
      <c r="A385" s="14">
        <v>76</v>
      </c>
      <c r="B385" s="19" t="s">
        <v>49</v>
      </c>
      <c r="C385" s="35" t="s">
        <v>136</v>
      </c>
      <c r="D385" s="45">
        <v>20</v>
      </c>
      <c r="E385" s="106"/>
      <c r="F385" s="107"/>
    </row>
    <row r="386" spans="1:6" ht="16.5" thickBot="1" x14ac:dyDescent="0.3">
      <c r="A386" s="114" t="s">
        <v>140</v>
      </c>
      <c r="B386" s="115"/>
      <c r="C386" s="115"/>
      <c r="D386" s="115"/>
      <c r="E386" s="115"/>
      <c r="F386" s="116"/>
    </row>
    <row r="387" spans="1:6" ht="15.75" thickBot="1" x14ac:dyDescent="0.3">
      <c r="A387" s="22"/>
      <c r="B387" s="23"/>
      <c r="C387" s="30"/>
      <c r="D387" s="36"/>
      <c r="E387" s="102"/>
      <c r="F387" s="103"/>
    </row>
    <row r="388" spans="1:6" ht="30" x14ac:dyDescent="0.25">
      <c r="A388" s="25" t="s">
        <v>40</v>
      </c>
      <c r="B388" s="26" t="s">
        <v>137</v>
      </c>
      <c r="C388" s="27" t="s">
        <v>59</v>
      </c>
      <c r="D388" s="49" t="s">
        <v>130</v>
      </c>
      <c r="E388" s="104"/>
      <c r="F388" s="105"/>
    </row>
    <row r="389" spans="1:6" ht="15.75" thickBot="1" x14ac:dyDescent="0.3">
      <c r="A389" s="14">
        <v>77</v>
      </c>
      <c r="B389" s="19" t="s">
        <v>138</v>
      </c>
      <c r="C389" s="35" t="s">
        <v>139</v>
      </c>
      <c r="D389" s="45">
        <v>2</v>
      </c>
      <c r="E389" s="106"/>
      <c r="F389" s="107"/>
    </row>
    <row r="390" spans="1:6" ht="47.25" thickBot="1" x14ac:dyDescent="0.3">
      <c r="A390" s="120" t="s">
        <v>54</v>
      </c>
      <c r="B390" s="121"/>
      <c r="C390" s="121"/>
      <c r="D390" s="121"/>
      <c r="E390" s="121"/>
      <c r="F390" s="122"/>
    </row>
    <row r="391" spans="1:6" ht="24" thickBot="1" x14ac:dyDescent="0.3">
      <c r="A391" s="111" t="s">
        <v>42</v>
      </c>
      <c r="B391" s="112"/>
      <c r="C391" s="112"/>
      <c r="D391" s="112"/>
      <c r="E391" s="112"/>
      <c r="F391" s="113"/>
    </row>
    <row r="392" spans="1:6" ht="15.75" thickBot="1" x14ac:dyDescent="0.3">
      <c r="A392" s="22"/>
      <c r="B392" s="23"/>
      <c r="C392" s="30"/>
      <c r="D392" s="36"/>
      <c r="E392" s="37" t="s">
        <v>135</v>
      </c>
      <c r="F392" s="38" t="s">
        <v>169</v>
      </c>
    </row>
    <row r="393" spans="1:6" ht="30" hidden="1" x14ac:dyDescent="0.25">
      <c r="A393" s="25" t="s">
        <v>40</v>
      </c>
      <c r="B393" s="26" t="s">
        <v>53</v>
      </c>
      <c r="C393" s="27" t="s">
        <v>59</v>
      </c>
      <c r="D393" s="28" t="s">
        <v>130</v>
      </c>
      <c r="E393" s="29" t="s">
        <v>131</v>
      </c>
      <c r="F393" s="24" t="s">
        <v>131</v>
      </c>
    </row>
    <row r="394" spans="1:6" hidden="1" x14ac:dyDescent="0.25">
      <c r="A394" s="2">
        <v>1</v>
      </c>
      <c r="B394" s="3" t="s">
        <v>60</v>
      </c>
      <c r="C394" s="31" t="s">
        <v>133</v>
      </c>
      <c r="D394" s="39">
        <v>10.41</v>
      </c>
      <c r="E394" s="40">
        <f>(D394*0.32)+D394</f>
        <v>13.741199999999999</v>
      </c>
      <c r="F394" s="41">
        <f>(D394*0.24)+D394</f>
        <v>12.9084</v>
      </c>
    </row>
    <row r="395" spans="1:6" hidden="1" x14ac:dyDescent="0.25">
      <c r="A395" s="2">
        <f>A394+1</f>
        <v>2</v>
      </c>
      <c r="B395" s="4" t="s">
        <v>61</v>
      </c>
      <c r="C395" s="31" t="s">
        <v>133</v>
      </c>
      <c r="D395" s="39">
        <v>13.28</v>
      </c>
      <c r="E395" s="40">
        <f t="shared" ref="E395:E408" si="33">(D395*0.32)+D395</f>
        <v>17.529599999999999</v>
      </c>
      <c r="F395" s="41">
        <f t="shared" ref="F395:F408" si="34">(D395*0.24)+D395</f>
        <v>16.467199999999998</v>
      </c>
    </row>
    <row r="396" spans="1:6" hidden="1" x14ac:dyDescent="0.25">
      <c r="A396" s="2">
        <f t="shared" ref="A396" si="35">A395+1</f>
        <v>3</v>
      </c>
      <c r="B396" s="3" t="s">
        <v>62</v>
      </c>
      <c r="C396" s="31" t="s">
        <v>133</v>
      </c>
      <c r="D396" s="39">
        <v>12.85</v>
      </c>
      <c r="E396" s="40">
        <f t="shared" si="33"/>
        <v>16.962</v>
      </c>
      <c r="F396" s="41">
        <f t="shared" si="34"/>
        <v>15.933999999999999</v>
      </c>
    </row>
    <row r="397" spans="1:6" hidden="1" x14ac:dyDescent="0.25">
      <c r="A397" s="2">
        <v>4</v>
      </c>
      <c r="B397" s="3" t="s">
        <v>63</v>
      </c>
      <c r="C397" s="31" t="s">
        <v>133</v>
      </c>
      <c r="D397" s="39">
        <v>16.36</v>
      </c>
      <c r="E397" s="40">
        <f t="shared" si="33"/>
        <v>21.595199999999998</v>
      </c>
      <c r="F397" s="41">
        <f t="shared" si="34"/>
        <v>20.2864</v>
      </c>
    </row>
    <row r="398" spans="1:6" hidden="1" x14ac:dyDescent="0.25">
      <c r="A398" s="2">
        <v>5</v>
      </c>
      <c r="B398" s="3" t="s">
        <v>64</v>
      </c>
      <c r="C398" s="31" t="s">
        <v>133</v>
      </c>
      <c r="D398" s="39">
        <v>11.52</v>
      </c>
      <c r="E398" s="40">
        <f t="shared" si="33"/>
        <v>15.206399999999999</v>
      </c>
      <c r="F398" s="41">
        <f t="shared" si="34"/>
        <v>14.284799999999999</v>
      </c>
    </row>
    <row r="399" spans="1:6" hidden="1" x14ac:dyDescent="0.25">
      <c r="A399" s="2">
        <v>6</v>
      </c>
      <c r="B399" s="3" t="s">
        <v>65</v>
      </c>
      <c r="C399" s="31" t="s">
        <v>133</v>
      </c>
      <c r="D399" s="39">
        <v>10.36</v>
      </c>
      <c r="E399" s="40">
        <f t="shared" si="33"/>
        <v>13.6752</v>
      </c>
      <c r="F399" s="41">
        <f t="shared" si="34"/>
        <v>12.846399999999999</v>
      </c>
    </row>
    <row r="400" spans="1:6" hidden="1" x14ac:dyDescent="0.25">
      <c r="A400" s="2">
        <v>7</v>
      </c>
      <c r="B400" s="3" t="s">
        <v>66</v>
      </c>
      <c r="C400" s="31" t="s">
        <v>133</v>
      </c>
      <c r="D400" s="39">
        <v>11.28</v>
      </c>
      <c r="E400" s="40">
        <f t="shared" si="33"/>
        <v>14.8896</v>
      </c>
      <c r="F400" s="41">
        <f t="shared" si="34"/>
        <v>13.9872</v>
      </c>
    </row>
    <row r="401" spans="1:6" hidden="1" x14ac:dyDescent="0.25">
      <c r="A401" s="2">
        <v>8</v>
      </c>
      <c r="B401" s="3" t="s">
        <v>67</v>
      </c>
      <c r="C401" s="31" t="s">
        <v>133</v>
      </c>
      <c r="D401" s="39">
        <v>41.69</v>
      </c>
      <c r="E401" s="40">
        <f t="shared" si="33"/>
        <v>55.030799999999999</v>
      </c>
      <c r="F401" s="41">
        <f t="shared" si="34"/>
        <v>51.695599999999999</v>
      </c>
    </row>
    <row r="402" spans="1:6" hidden="1" x14ac:dyDescent="0.25">
      <c r="A402" s="2">
        <v>9</v>
      </c>
      <c r="B402" s="3" t="s">
        <v>68</v>
      </c>
      <c r="C402" s="31" t="s">
        <v>133</v>
      </c>
      <c r="D402" s="39">
        <v>9.52</v>
      </c>
      <c r="E402" s="40">
        <f t="shared" si="33"/>
        <v>12.5664</v>
      </c>
      <c r="F402" s="41">
        <f t="shared" si="34"/>
        <v>11.8048</v>
      </c>
    </row>
    <row r="403" spans="1:6" hidden="1" x14ac:dyDescent="0.25">
      <c r="A403" s="2">
        <v>10</v>
      </c>
      <c r="B403" s="3" t="s">
        <v>72</v>
      </c>
      <c r="C403" s="31" t="s">
        <v>133</v>
      </c>
      <c r="D403" s="39">
        <v>10.5</v>
      </c>
      <c r="E403" s="40">
        <f t="shared" si="33"/>
        <v>13.86</v>
      </c>
      <c r="F403" s="41">
        <f t="shared" si="34"/>
        <v>13.02</v>
      </c>
    </row>
    <row r="404" spans="1:6" hidden="1" x14ac:dyDescent="0.25">
      <c r="A404" s="2">
        <v>11</v>
      </c>
      <c r="B404" s="3" t="s">
        <v>73</v>
      </c>
      <c r="C404" s="31" t="s">
        <v>133</v>
      </c>
      <c r="D404" s="39">
        <v>16.149999999999999</v>
      </c>
      <c r="E404" s="40">
        <f t="shared" si="33"/>
        <v>21.317999999999998</v>
      </c>
      <c r="F404" s="41">
        <f t="shared" si="34"/>
        <v>20.025999999999996</v>
      </c>
    </row>
    <row r="405" spans="1:6" hidden="1" x14ac:dyDescent="0.25">
      <c r="A405" s="2">
        <v>12</v>
      </c>
      <c r="B405" s="3" t="s">
        <v>74</v>
      </c>
      <c r="C405" s="31" t="s">
        <v>133</v>
      </c>
      <c r="D405" s="39">
        <v>12.06</v>
      </c>
      <c r="E405" s="40">
        <f t="shared" si="33"/>
        <v>15.9192</v>
      </c>
      <c r="F405" s="41">
        <f t="shared" si="34"/>
        <v>14.9544</v>
      </c>
    </row>
    <row r="406" spans="1:6" hidden="1" x14ac:dyDescent="0.25">
      <c r="A406" s="2">
        <v>13</v>
      </c>
      <c r="B406" s="3" t="s">
        <v>69</v>
      </c>
      <c r="C406" s="31" t="s">
        <v>133</v>
      </c>
      <c r="D406" s="39">
        <v>12.17</v>
      </c>
      <c r="E406" s="40">
        <f t="shared" si="33"/>
        <v>16.064399999999999</v>
      </c>
      <c r="F406" s="41">
        <f t="shared" si="34"/>
        <v>15.0908</v>
      </c>
    </row>
    <row r="407" spans="1:6" hidden="1" x14ac:dyDescent="0.25">
      <c r="A407" s="2">
        <v>14</v>
      </c>
      <c r="B407" s="3" t="s">
        <v>70</v>
      </c>
      <c r="C407" s="31" t="s">
        <v>133</v>
      </c>
      <c r="D407" s="39">
        <v>15</v>
      </c>
      <c r="E407" s="40">
        <f t="shared" si="33"/>
        <v>19.8</v>
      </c>
      <c r="F407" s="41">
        <f t="shared" si="34"/>
        <v>18.600000000000001</v>
      </c>
    </row>
    <row r="408" spans="1:6" ht="15.75" hidden="1" thickBot="1" x14ac:dyDescent="0.3">
      <c r="A408" s="20">
        <v>15</v>
      </c>
      <c r="B408" s="3" t="s">
        <v>71</v>
      </c>
      <c r="C408" s="31" t="s">
        <v>133</v>
      </c>
      <c r="D408" s="42">
        <v>9.26</v>
      </c>
      <c r="E408" s="40">
        <f t="shared" si="33"/>
        <v>12.2232</v>
      </c>
      <c r="F408" s="41">
        <f t="shared" si="34"/>
        <v>11.4824</v>
      </c>
    </row>
    <row r="409" spans="1:6" ht="15.75" hidden="1" thickBot="1" x14ac:dyDescent="0.3">
      <c r="A409" s="108"/>
      <c r="B409" s="109"/>
      <c r="C409" s="109"/>
      <c r="D409" s="109"/>
      <c r="E409" s="109"/>
      <c r="F409" s="110"/>
    </row>
    <row r="410" spans="1:6" ht="24" thickBot="1" x14ac:dyDescent="0.3">
      <c r="A410" s="111" t="s">
        <v>43</v>
      </c>
      <c r="B410" s="112"/>
      <c r="C410" s="112"/>
      <c r="D410" s="112"/>
      <c r="E410" s="112"/>
      <c r="F410" s="113"/>
    </row>
    <row r="411" spans="1:6" ht="15.75" thickBot="1" x14ac:dyDescent="0.3">
      <c r="A411" s="22"/>
      <c r="B411" s="23"/>
      <c r="C411" s="30"/>
      <c r="D411" s="36"/>
      <c r="E411" s="37" t="s">
        <v>170</v>
      </c>
      <c r="F411" s="38" t="s">
        <v>171</v>
      </c>
    </row>
    <row r="412" spans="1:6" ht="30" hidden="1" x14ac:dyDescent="0.25">
      <c r="A412" s="25" t="s">
        <v>40</v>
      </c>
      <c r="B412" s="26" t="s">
        <v>53</v>
      </c>
      <c r="C412" s="27" t="s">
        <v>59</v>
      </c>
      <c r="D412" s="28" t="s">
        <v>130</v>
      </c>
      <c r="E412" s="29" t="s">
        <v>131</v>
      </c>
      <c r="F412" s="24" t="s">
        <v>131</v>
      </c>
    </row>
    <row r="413" spans="1:6" hidden="1" x14ac:dyDescent="0.25">
      <c r="A413" s="2">
        <v>16</v>
      </c>
      <c r="B413" s="3" t="s">
        <v>75</v>
      </c>
      <c r="C413" s="31" t="s">
        <v>133</v>
      </c>
      <c r="D413" s="39">
        <v>8.6999999999999993</v>
      </c>
      <c r="E413" s="40">
        <f>(D413*0.39)+D413</f>
        <v>12.093</v>
      </c>
      <c r="F413" s="41">
        <f>(D413*0.31)+D413</f>
        <v>11.396999999999998</v>
      </c>
    </row>
    <row r="414" spans="1:6" hidden="1" x14ac:dyDescent="0.25">
      <c r="A414" s="2">
        <v>17</v>
      </c>
      <c r="B414" s="4" t="s">
        <v>76</v>
      </c>
      <c r="C414" s="31" t="s">
        <v>133</v>
      </c>
      <c r="D414" s="39">
        <v>8.18</v>
      </c>
      <c r="E414" s="40">
        <f t="shared" ref="E414:E426" si="36">(D414*0.39)+D414</f>
        <v>11.370200000000001</v>
      </c>
      <c r="F414" s="41">
        <f t="shared" ref="F414:F426" si="37">(D414*0.31)+D414</f>
        <v>10.7158</v>
      </c>
    </row>
    <row r="415" spans="1:6" hidden="1" x14ac:dyDescent="0.25">
      <c r="A415" s="2">
        <v>18</v>
      </c>
      <c r="B415" s="3" t="s">
        <v>77</v>
      </c>
      <c r="C415" s="31" t="s">
        <v>133</v>
      </c>
      <c r="D415" s="39">
        <v>25</v>
      </c>
      <c r="E415" s="40">
        <f t="shared" si="36"/>
        <v>34.75</v>
      </c>
      <c r="F415" s="41">
        <f t="shared" si="37"/>
        <v>32.75</v>
      </c>
    </row>
    <row r="416" spans="1:6" hidden="1" x14ac:dyDescent="0.25">
      <c r="A416" s="2">
        <v>19</v>
      </c>
      <c r="B416" s="3" t="s">
        <v>78</v>
      </c>
      <c r="C416" s="31" t="s">
        <v>133</v>
      </c>
      <c r="D416" s="39">
        <v>11.07</v>
      </c>
      <c r="E416" s="40">
        <f t="shared" si="36"/>
        <v>15.3873</v>
      </c>
      <c r="F416" s="41">
        <f t="shared" si="37"/>
        <v>14.5017</v>
      </c>
    </row>
    <row r="417" spans="1:6" hidden="1" x14ac:dyDescent="0.25">
      <c r="A417" s="2">
        <v>20</v>
      </c>
      <c r="B417" s="3" t="s">
        <v>79</v>
      </c>
      <c r="C417" s="31" t="s">
        <v>133</v>
      </c>
      <c r="D417" s="39">
        <v>10.77</v>
      </c>
      <c r="E417" s="40">
        <f t="shared" si="36"/>
        <v>14.9703</v>
      </c>
      <c r="F417" s="41">
        <f t="shared" si="37"/>
        <v>14.108699999999999</v>
      </c>
    </row>
    <row r="418" spans="1:6" hidden="1" x14ac:dyDescent="0.25">
      <c r="A418" s="2">
        <v>21</v>
      </c>
      <c r="B418" s="3" t="s">
        <v>80</v>
      </c>
      <c r="C418" s="31" t="s">
        <v>133</v>
      </c>
      <c r="D418" s="39">
        <v>11.76</v>
      </c>
      <c r="E418" s="40">
        <f t="shared" si="36"/>
        <v>16.346399999999999</v>
      </c>
      <c r="F418" s="41">
        <f t="shared" si="37"/>
        <v>15.4056</v>
      </c>
    </row>
    <row r="419" spans="1:6" hidden="1" x14ac:dyDescent="0.25">
      <c r="A419" s="2">
        <v>22</v>
      </c>
      <c r="B419" s="3" t="s">
        <v>81</v>
      </c>
      <c r="C419" s="31" t="s">
        <v>133</v>
      </c>
      <c r="D419" s="39">
        <v>15</v>
      </c>
      <c r="E419" s="40">
        <f t="shared" si="36"/>
        <v>20.85</v>
      </c>
      <c r="F419" s="41">
        <f t="shared" si="37"/>
        <v>19.649999999999999</v>
      </c>
    </row>
    <row r="420" spans="1:6" hidden="1" x14ac:dyDescent="0.25">
      <c r="A420" s="2">
        <v>23</v>
      </c>
      <c r="B420" s="3" t="s">
        <v>82</v>
      </c>
      <c r="C420" s="31" t="s">
        <v>133</v>
      </c>
      <c r="D420" s="39">
        <v>10.5</v>
      </c>
      <c r="E420" s="40">
        <f t="shared" si="36"/>
        <v>14.594999999999999</v>
      </c>
      <c r="F420" s="41">
        <f t="shared" si="37"/>
        <v>13.754999999999999</v>
      </c>
    </row>
    <row r="421" spans="1:6" hidden="1" x14ac:dyDescent="0.25">
      <c r="A421" s="2">
        <v>24</v>
      </c>
      <c r="B421" s="3" t="s">
        <v>83</v>
      </c>
      <c r="C421" s="31" t="s">
        <v>133</v>
      </c>
      <c r="D421" s="39">
        <v>16</v>
      </c>
      <c r="E421" s="40">
        <f t="shared" si="36"/>
        <v>22.240000000000002</v>
      </c>
      <c r="F421" s="41">
        <f t="shared" si="37"/>
        <v>20.96</v>
      </c>
    </row>
    <row r="422" spans="1:6" hidden="1" x14ac:dyDescent="0.25">
      <c r="A422" s="2">
        <v>25</v>
      </c>
      <c r="B422" s="3" t="s">
        <v>84</v>
      </c>
      <c r="C422" s="31" t="s">
        <v>133</v>
      </c>
      <c r="D422" s="39">
        <v>9.4700000000000006</v>
      </c>
      <c r="E422" s="40">
        <f t="shared" si="36"/>
        <v>13.163300000000001</v>
      </c>
      <c r="F422" s="41">
        <f t="shared" si="37"/>
        <v>12.405700000000001</v>
      </c>
    </row>
    <row r="423" spans="1:6" hidden="1" x14ac:dyDescent="0.25">
      <c r="A423" s="2">
        <v>26</v>
      </c>
      <c r="B423" s="3" t="s">
        <v>85</v>
      </c>
      <c r="C423" s="31" t="s">
        <v>133</v>
      </c>
      <c r="D423" s="39">
        <v>11.2</v>
      </c>
      <c r="E423" s="40">
        <f t="shared" si="36"/>
        <v>15.567999999999998</v>
      </c>
      <c r="F423" s="41">
        <f t="shared" si="37"/>
        <v>14.671999999999999</v>
      </c>
    </row>
    <row r="424" spans="1:6" hidden="1" x14ac:dyDescent="0.25">
      <c r="A424" s="2">
        <v>27</v>
      </c>
      <c r="B424" s="3" t="s">
        <v>86</v>
      </c>
      <c r="C424" s="31" t="s">
        <v>133</v>
      </c>
      <c r="D424" s="39">
        <v>21.23</v>
      </c>
      <c r="E424" s="40">
        <f t="shared" si="36"/>
        <v>29.509700000000002</v>
      </c>
      <c r="F424" s="41">
        <f t="shared" si="37"/>
        <v>27.811299999999999</v>
      </c>
    </row>
    <row r="425" spans="1:6" hidden="1" x14ac:dyDescent="0.25">
      <c r="A425" s="2">
        <v>28</v>
      </c>
      <c r="B425" s="3" t="s">
        <v>87</v>
      </c>
      <c r="C425" s="31" t="s">
        <v>133</v>
      </c>
      <c r="D425" s="39">
        <v>8.5</v>
      </c>
      <c r="E425" s="40">
        <f t="shared" si="36"/>
        <v>11.815</v>
      </c>
      <c r="F425" s="41">
        <f t="shared" si="37"/>
        <v>11.135</v>
      </c>
    </row>
    <row r="426" spans="1:6" ht="15.75" hidden="1" thickBot="1" x14ac:dyDescent="0.3">
      <c r="A426" s="14">
        <v>29</v>
      </c>
      <c r="B426" s="15" t="s">
        <v>88</v>
      </c>
      <c r="C426" s="31" t="s">
        <v>133</v>
      </c>
      <c r="D426" s="44">
        <v>10.85</v>
      </c>
      <c r="E426" s="40">
        <f t="shared" si="36"/>
        <v>15.081499999999998</v>
      </c>
      <c r="F426" s="41">
        <f t="shared" si="37"/>
        <v>14.2135</v>
      </c>
    </row>
    <row r="427" spans="1:6" ht="15.75" hidden="1" thickBot="1" x14ac:dyDescent="0.3">
      <c r="A427" s="117"/>
      <c r="B427" s="118"/>
      <c r="C427" s="118"/>
      <c r="D427" s="118"/>
      <c r="E427" s="118"/>
      <c r="F427" s="119"/>
    </row>
    <row r="428" spans="1:6" ht="24" thickBot="1" x14ac:dyDescent="0.3">
      <c r="A428" s="111" t="s">
        <v>44</v>
      </c>
      <c r="B428" s="112"/>
      <c r="C428" s="112"/>
      <c r="D428" s="112"/>
      <c r="E428" s="112"/>
      <c r="F428" s="113"/>
    </row>
    <row r="429" spans="1:6" ht="15.75" thickBot="1" x14ac:dyDescent="0.3">
      <c r="A429" s="22"/>
      <c r="B429" s="23"/>
      <c r="C429" s="30"/>
      <c r="D429" s="36"/>
      <c r="E429" s="37" t="s">
        <v>132</v>
      </c>
      <c r="F429" s="38" t="s">
        <v>169</v>
      </c>
    </row>
    <row r="430" spans="1:6" ht="30" hidden="1" x14ac:dyDescent="0.25">
      <c r="A430" s="25" t="s">
        <v>40</v>
      </c>
      <c r="B430" s="26" t="s">
        <v>53</v>
      </c>
      <c r="C430" s="27" t="s">
        <v>59</v>
      </c>
      <c r="D430" s="28" t="s">
        <v>130</v>
      </c>
      <c r="E430" s="29" t="s">
        <v>131</v>
      </c>
      <c r="F430" s="24" t="s">
        <v>131</v>
      </c>
    </row>
    <row r="431" spans="1:6" hidden="1" x14ac:dyDescent="0.25">
      <c r="A431" s="2">
        <v>30</v>
      </c>
      <c r="B431" s="17" t="s">
        <v>89</v>
      </c>
      <c r="C431" s="32" t="s">
        <v>133</v>
      </c>
      <c r="D431" s="39">
        <v>17.239999999999998</v>
      </c>
      <c r="E431" s="40">
        <f>(D431*0.31)+D431</f>
        <v>22.584399999999999</v>
      </c>
      <c r="F431" s="50">
        <f>(D431*0.24)+D431</f>
        <v>21.377599999999997</v>
      </c>
    </row>
    <row r="432" spans="1:6" hidden="1" x14ac:dyDescent="0.25">
      <c r="A432" s="2">
        <v>31</v>
      </c>
      <c r="B432" s="17" t="s">
        <v>90</v>
      </c>
      <c r="C432" s="32" t="s">
        <v>133</v>
      </c>
      <c r="D432" s="39">
        <v>16.329999999999998</v>
      </c>
      <c r="E432" s="40">
        <f t="shared" ref="E432:E463" si="38">(D432*0.31)+D432</f>
        <v>21.392299999999999</v>
      </c>
      <c r="F432" s="50">
        <f t="shared" ref="F432:F463" si="39">(D432*0.24)+D432</f>
        <v>20.249199999999998</v>
      </c>
    </row>
    <row r="433" spans="1:6" hidden="1" x14ac:dyDescent="0.25">
      <c r="A433" s="2">
        <v>32</v>
      </c>
      <c r="B433" s="17" t="s">
        <v>91</v>
      </c>
      <c r="C433" s="32" t="s">
        <v>133</v>
      </c>
      <c r="D433" s="39">
        <v>14.06</v>
      </c>
      <c r="E433" s="40">
        <f t="shared" si="38"/>
        <v>18.418600000000001</v>
      </c>
      <c r="F433" s="50">
        <f t="shared" si="39"/>
        <v>17.4344</v>
      </c>
    </row>
    <row r="434" spans="1:6" hidden="1" x14ac:dyDescent="0.25">
      <c r="A434" s="2">
        <v>33</v>
      </c>
      <c r="B434" s="17" t="s">
        <v>92</v>
      </c>
      <c r="C434" s="32" t="s">
        <v>133</v>
      </c>
      <c r="D434" s="39">
        <v>17.23</v>
      </c>
      <c r="E434" s="40">
        <f t="shared" si="38"/>
        <v>22.571300000000001</v>
      </c>
      <c r="F434" s="50">
        <f t="shared" si="39"/>
        <v>21.365200000000002</v>
      </c>
    </row>
    <row r="435" spans="1:6" hidden="1" x14ac:dyDescent="0.25">
      <c r="A435" s="2">
        <v>34</v>
      </c>
      <c r="B435" s="17" t="s">
        <v>93</v>
      </c>
      <c r="C435" s="32" t="s">
        <v>133</v>
      </c>
      <c r="D435" s="39">
        <v>15</v>
      </c>
      <c r="E435" s="40">
        <f t="shared" si="38"/>
        <v>19.649999999999999</v>
      </c>
      <c r="F435" s="50">
        <f t="shared" si="39"/>
        <v>18.600000000000001</v>
      </c>
    </row>
    <row r="436" spans="1:6" hidden="1" x14ac:dyDescent="0.25">
      <c r="A436" s="2">
        <v>35</v>
      </c>
      <c r="B436" s="17" t="s">
        <v>94</v>
      </c>
      <c r="C436" s="32" t="s">
        <v>133</v>
      </c>
      <c r="D436" s="39">
        <v>25.63</v>
      </c>
      <c r="E436" s="40">
        <f t="shared" si="38"/>
        <v>33.575299999999999</v>
      </c>
      <c r="F436" s="50">
        <f t="shared" si="39"/>
        <v>31.781199999999998</v>
      </c>
    </row>
    <row r="437" spans="1:6" hidden="1" x14ac:dyDescent="0.25">
      <c r="A437" s="2">
        <v>36</v>
      </c>
      <c r="B437" s="17" t="s">
        <v>95</v>
      </c>
      <c r="C437" s="32" t="s">
        <v>133</v>
      </c>
      <c r="D437" s="39">
        <v>14.85</v>
      </c>
      <c r="E437" s="40">
        <f t="shared" si="38"/>
        <v>19.453499999999998</v>
      </c>
      <c r="F437" s="50">
        <f t="shared" si="39"/>
        <v>18.413999999999998</v>
      </c>
    </row>
    <row r="438" spans="1:6" hidden="1" x14ac:dyDescent="0.25">
      <c r="A438" s="2">
        <v>37</v>
      </c>
      <c r="B438" s="17" t="s">
        <v>96</v>
      </c>
      <c r="C438" s="32" t="s">
        <v>133</v>
      </c>
      <c r="D438" s="39">
        <v>14</v>
      </c>
      <c r="E438" s="40">
        <f t="shared" si="38"/>
        <v>18.34</v>
      </c>
      <c r="F438" s="50">
        <f t="shared" si="39"/>
        <v>17.36</v>
      </c>
    </row>
    <row r="439" spans="1:6" hidden="1" x14ac:dyDescent="0.25">
      <c r="A439" s="2">
        <v>38</v>
      </c>
      <c r="B439" s="17" t="s">
        <v>97</v>
      </c>
      <c r="C439" s="32" t="s">
        <v>133</v>
      </c>
      <c r="D439" s="39">
        <v>14</v>
      </c>
      <c r="E439" s="40">
        <f t="shared" si="38"/>
        <v>18.34</v>
      </c>
      <c r="F439" s="50">
        <f t="shared" si="39"/>
        <v>17.36</v>
      </c>
    </row>
    <row r="440" spans="1:6" hidden="1" x14ac:dyDescent="0.25">
      <c r="A440" s="2">
        <v>39</v>
      </c>
      <c r="B440" s="17" t="s">
        <v>98</v>
      </c>
      <c r="C440" s="32" t="s">
        <v>133</v>
      </c>
      <c r="D440" s="39">
        <v>15.23</v>
      </c>
      <c r="E440" s="40">
        <f t="shared" si="38"/>
        <v>19.9513</v>
      </c>
      <c r="F440" s="50">
        <f t="shared" si="39"/>
        <v>18.885200000000001</v>
      </c>
    </row>
    <row r="441" spans="1:6" hidden="1" x14ac:dyDescent="0.25">
      <c r="A441" s="2">
        <v>40</v>
      </c>
      <c r="B441" s="17" t="s">
        <v>99</v>
      </c>
      <c r="C441" s="32" t="s">
        <v>133</v>
      </c>
      <c r="D441" s="39">
        <v>10</v>
      </c>
      <c r="E441" s="40">
        <f t="shared" si="38"/>
        <v>13.1</v>
      </c>
      <c r="F441" s="50">
        <f t="shared" si="39"/>
        <v>12.4</v>
      </c>
    </row>
    <row r="442" spans="1:6" hidden="1" x14ac:dyDescent="0.25">
      <c r="A442" s="2">
        <v>41</v>
      </c>
      <c r="B442" s="17" t="s">
        <v>72</v>
      </c>
      <c r="C442" s="32" t="s">
        <v>133</v>
      </c>
      <c r="D442" s="39">
        <v>10</v>
      </c>
      <c r="E442" s="40">
        <f t="shared" si="38"/>
        <v>13.1</v>
      </c>
      <c r="F442" s="50">
        <f t="shared" si="39"/>
        <v>12.4</v>
      </c>
    </row>
    <row r="443" spans="1:6" hidden="1" x14ac:dyDescent="0.25">
      <c r="A443" s="2">
        <v>42</v>
      </c>
      <c r="B443" s="17" t="s">
        <v>100</v>
      </c>
      <c r="C443" s="32" t="s">
        <v>133</v>
      </c>
      <c r="D443" s="39">
        <v>25</v>
      </c>
      <c r="E443" s="40">
        <f t="shared" si="38"/>
        <v>32.75</v>
      </c>
      <c r="F443" s="50">
        <f t="shared" si="39"/>
        <v>31</v>
      </c>
    </row>
    <row r="444" spans="1:6" hidden="1" x14ac:dyDescent="0.25">
      <c r="A444" s="2">
        <v>43</v>
      </c>
      <c r="B444" s="17" t="s">
        <v>101</v>
      </c>
      <c r="C444" s="32" t="s">
        <v>133</v>
      </c>
      <c r="D444" s="39">
        <v>16.920000000000002</v>
      </c>
      <c r="E444" s="40">
        <f t="shared" si="38"/>
        <v>22.165200000000002</v>
      </c>
      <c r="F444" s="50">
        <f t="shared" si="39"/>
        <v>20.980800000000002</v>
      </c>
    </row>
    <row r="445" spans="1:6" hidden="1" x14ac:dyDescent="0.25">
      <c r="A445" s="2">
        <v>44</v>
      </c>
      <c r="B445" s="17" t="s">
        <v>102</v>
      </c>
      <c r="C445" s="32" t="s">
        <v>133</v>
      </c>
      <c r="D445" s="39">
        <v>28.03</v>
      </c>
      <c r="E445" s="40">
        <f t="shared" si="38"/>
        <v>36.719300000000004</v>
      </c>
      <c r="F445" s="50">
        <f t="shared" si="39"/>
        <v>34.757199999999997</v>
      </c>
    </row>
    <row r="446" spans="1:6" hidden="1" x14ac:dyDescent="0.25">
      <c r="A446" s="2">
        <v>45</v>
      </c>
      <c r="B446" s="17" t="s">
        <v>103</v>
      </c>
      <c r="C446" s="32" t="s">
        <v>133</v>
      </c>
      <c r="D446" s="39">
        <v>33.61</v>
      </c>
      <c r="E446" s="40">
        <f t="shared" si="38"/>
        <v>44.0291</v>
      </c>
      <c r="F446" s="50">
        <f t="shared" si="39"/>
        <v>41.676400000000001</v>
      </c>
    </row>
    <row r="447" spans="1:6" hidden="1" x14ac:dyDescent="0.25">
      <c r="A447" s="2">
        <v>46</v>
      </c>
      <c r="B447" s="17" t="s">
        <v>104</v>
      </c>
      <c r="C447" s="32" t="s">
        <v>133</v>
      </c>
      <c r="D447" s="39">
        <v>13.98</v>
      </c>
      <c r="E447" s="40">
        <f t="shared" si="38"/>
        <v>18.313800000000001</v>
      </c>
      <c r="F447" s="50">
        <f t="shared" si="39"/>
        <v>17.3352</v>
      </c>
    </row>
    <row r="448" spans="1:6" hidden="1" x14ac:dyDescent="0.25">
      <c r="A448" s="2">
        <v>47</v>
      </c>
      <c r="B448" s="17" t="s">
        <v>105</v>
      </c>
      <c r="C448" s="32" t="s">
        <v>133</v>
      </c>
      <c r="D448" s="39">
        <v>14.53</v>
      </c>
      <c r="E448" s="40">
        <f t="shared" si="38"/>
        <v>19.034299999999998</v>
      </c>
      <c r="F448" s="50">
        <f t="shared" si="39"/>
        <v>18.017199999999999</v>
      </c>
    </row>
    <row r="449" spans="1:6" hidden="1" x14ac:dyDescent="0.25">
      <c r="A449" s="2">
        <v>48</v>
      </c>
      <c r="B449" s="17" t="s">
        <v>106</v>
      </c>
      <c r="C449" s="32" t="s">
        <v>133</v>
      </c>
      <c r="D449" s="39">
        <v>19.23</v>
      </c>
      <c r="E449" s="40">
        <f t="shared" si="38"/>
        <v>25.191300000000002</v>
      </c>
      <c r="F449" s="50">
        <f t="shared" si="39"/>
        <v>23.845199999999998</v>
      </c>
    </row>
    <row r="450" spans="1:6" hidden="1" x14ac:dyDescent="0.25">
      <c r="A450" s="2">
        <v>49</v>
      </c>
      <c r="B450" s="17" t="s">
        <v>107</v>
      </c>
      <c r="C450" s="32" t="s">
        <v>133</v>
      </c>
      <c r="D450" s="39">
        <v>18.57</v>
      </c>
      <c r="E450" s="40">
        <f t="shared" si="38"/>
        <v>24.326700000000002</v>
      </c>
      <c r="F450" s="50">
        <f t="shared" si="39"/>
        <v>23.026800000000001</v>
      </c>
    </row>
    <row r="451" spans="1:6" hidden="1" x14ac:dyDescent="0.25">
      <c r="A451" s="2">
        <v>50</v>
      </c>
      <c r="B451" s="17" t="s">
        <v>108</v>
      </c>
      <c r="C451" s="32" t="s">
        <v>133</v>
      </c>
      <c r="D451" s="39">
        <v>18</v>
      </c>
      <c r="E451" s="40">
        <f t="shared" si="38"/>
        <v>23.58</v>
      </c>
      <c r="F451" s="50">
        <f t="shared" si="39"/>
        <v>22.32</v>
      </c>
    </row>
    <row r="452" spans="1:6" hidden="1" x14ac:dyDescent="0.25">
      <c r="A452" s="2">
        <v>51</v>
      </c>
      <c r="B452" s="17" t="s">
        <v>109</v>
      </c>
      <c r="C452" s="32" t="s">
        <v>133</v>
      </c>
      <c r="D452" s="39">
        <v>12.75</v>
      </c>
      <c r="E452" s="40">
        <f t="shared" si="38"/>
        <v>16.702500000000001</v>
      </c>
      <c r="F452" s="50">
        <f t="shared" si="39"/>
        <v>15.81</v>
      </c>
    </row>
    <row r="453" spans="1:6" hidden="1" x14ac:dyDescent="0.25">
      <c r="A453" s="2">
        <v>52</v>
      </c>
      <c r="B453" s="17" t="s">
        <v>110</v>
      </c>
      <c r="C453" s="32" t="s">
        <v>133</v>
      </c>
      <c r="D453" s="39">
        <v>16</v>
      </c>
      <c r="E453" s="40">
        <f t="shared" si="38"/>
        <v>20.96</v>
      </c>
      <c r="F453" s="50">
        <f t="shared" si="39"/>
        <v>19.84</v>
      </c>
    </row>
    <row r="454" spans="1:6" hidden="1" x14ac:dyDescent="0.25">
      <c r="A454" s="2">
        <v>53</v>
      </c>
      <c r="B454" s="17" t="s">
        <v>111</v>
      </c>
      <c r="C454" s="32" t="s">
        <v>133</v>
      </c>
      <c r="D454" s="39">
        <v>15.48</v>
      </c>
      <c r="E454" s="40">
        <f t="shared" si="38"/>
        <v>20.2788</v>
      </c>
      <c r="F454" s="50">
        <f t="shared" si="39"/>
        <v>19.1952</v>
      </c>
    </row>
    <row r="455" spans="1:6" hidden="1" x14ac:dyDescent="0.25">
      <c r="A455" s="2">
        <v>54</v>
      </c>
      <c r="B455" s="17" t="s">
        <v>112</v>
      </c>
      <c r="C455" s="32" t="s">
        <v>133</v>
      </c>
      <c r="D455" s="39">
        <v>19.62</v>
      </c>
      <c r="E455" s="40">
        <f t="shared" si="38"/>
        <v>25.702200000000001</v>
      </c>
      <c r="F455" s="50">
        <f t="shared" si="39"/>
        <v>24.328800000000001</v>
      </c>
    </row>
    <row r="456" spans="1:6" hidden="1" x14ac:dyDescent="0.25">
      <c r="A456" s="2">
        <v>55</v>
      </c>
      <c r="B456" s="17" t="s">
        <v>113</v>
      </c>
      <c r="C456" s="32" t="s">
        <v>133</v>
      </c>
      <c r="D456" s="39">
        <v>15.44</v>
      </c>
      <c r="E456" s="40">
        <f t="shared" si="38"/>
        <v>20.226399999999998</v>
      </c>
      <c r="F456" s="50">
        <f t="shared" si="39"/>
        <v>19.145599999999998</v>
      </c>
    </row>
    <row r="457" spans="1:6" hidden="1" x14ac:dyDescent="0.25">
      <c r="A457" s="2">
        <v>56</v>
      </c>
      <c r="B457" s="17" t="s">
        <v>114</v>
      </c>
      <c r="C457" s="32" t="s">
        <v>133</v>
      </c>
      <c r="D457" s="39">
        <v>21.83</v>
      </c>
      <c r="E457" s="40">
        <f t="shared" si="38"/>
        <v>28.597299999999997</v>
      </c>
      <c r="F457" s="50">
        <f t="shared" si="39"/>
        <v>27.069199999999999</v>
      </c>
    </row>
    <row r="458" spans="1:6" hidden="1" x14ac:dyDescent="0.25">
      <c r="A458" s="2">
        <v>57</v>
      </c>
      <c r="B458" s="17" t="s">
        <v>115</v>
      </c>
      <c r="C458" s="32" t="s">
        <v>133</v>
      </c>
      <c r="D458" s="39">
        <v>10</v>
      </c>
      <c r="E458" s="40">
        <f t="shared" si="38"/>
        <v>13.1</v>
      </c>
      <c r="F458" s="50">
        <f t="shared" si="39"/>
        <v>12.4</v>
      </c>
    </row>
    <row r="459" spans="1:6" hidden="1" x14ac:dyDescent="0.25">
      <c r="A459" s="2">
        <v>58</v>
      </c>
      <c r="B459" s="17" t="s">
        <v>116</v>
      </c>
      <c r="C459" s="32" t="s">
        <v>133</v>
      </c>
      <c r="D459" s="39">
        <v>14.54</v>
      </c>
      <c r="E459" s="40">
        <f t="shared" si="38"/>
        <v>19.0474</v>
      </c>
      <c r="F459" s="50">
        <f t="shared" si="39"/>
        <v>18.029599999999999</v>
      </c>
    </row>
    <row r="460" spans="1:6" hidden="1" x14ac:dyDescent="0.25">
      <c r="A460" s="2">
        <v>59</v>
      </c>
      <c r="B460" s="17" t="s">
        <v>117</v>
      </c>
      <c r="C460" s="32" t="s">
        <v>133</v>
      </c>
      <c r="D460" s="39">
        <v>13</v>
      </c>
      <c r="E460" s="40">
        <f t="shared" si="38"/>
        <v>17.03</v>
      </c>
      <c r="F460" s="50">
        <f t="shared" si="39"/>
        <v>16.12</v>
      </c>
    </row>
    <row r="461" spans="1:6" hidden="1" x14ac:dyDescent="0.25">
      <c r="A461" s="2">
        <v>60</v>
      </c>
      <c r="B461" s="17" t="s">
        <v>118</v>
      </c>
      <c r="C461" s="32" t="s">
        <v>133</v>
      </c>
      <c r="D461" s="39">
        <v>25.6</v>
      </c>
      <c r="E461" s="40">
        <f t="shared" si="38"/>
        <v>33.536000000000001</v>
      </c>
      <c r="F461" s="50">
        <f t="shared" si="39"/>
        <v>31.744</v>
      </c>
    </row>
    <row r="462" spans="1:6" hidden="1" x14ac:dyDescent="0.25">
      <c r="A462" s="2">
        <v>61</v>
      </c>
      <c r="B462" s="17" t="s">
        <v>119</v>
      </c>
      <c r="C462" s="32" t="s">
        <v>133</v>
      </c>
      <c r="D462" s="39">
        <v>10.89</v>
      </c>
      <c r="E462" s="40">
        <f t="shared" si="38"/>
        <v>14.2659</v>
      </c>
      <c r="F462" s="50">
        <f t="shared" si="39"/>
        <v>13.5036</v>
      </c>
    </row>
    <row r="463" spans="1:6" ht="15.75" hidden="1" thickBot="1" x14ac:dyDescent="0.3">
      <c r="A463" s="20">
        <v>62</v>
      </c>
      <c r="B463" s="21" t="s">
        <v>120</v>
      </c>
      <c r="C463" s="32" t="s">
        <v>133</v>
      </c>
      <c r="D463" s="42">
        <v>10</v>
      </c>
      <c r="E463" s="40">
        <f t="shared" si="38"/>
        <v>13.1</v>
      </c>
      <c r="F463" s="50">
        <f t="shared" si="39"/>
        <v>12.4</v>
      </c>
    </row>
    <row r="464" spans="1:6" ht="15.75" hidden="1" thickBot="1" x14ac:dyDescent="0.3">
      <c r="A464" s="108"/>
      <c r="B464" s="109"/>
      <c r="C464" s="109"/>
      <c r="D464" s="109"/>
      <c r="E464" s="109"/>
      <c r="F464" s="110"/>
    </row>
    <row r="465" spans="1:6" ht="24" thickBot="1" x14ac:dyDescent="0.3">
      <c r="A465" s="111" t="s">
        <v>45</v>
      </c>
      <c r="B465" s="112"/>
      <c r="C465" s="112"/>
      <c r="D465" s="112"/>
      <c r="E465" s="112"/>
      <c r="F465" s="113"/>
    </row>
    <row r="466" spans="1:6" ht="15.75" thickBot="1" x14ac:dyDescent="0.3">
      <c r="A466" s="22"/>
      <c r="B466" s="23"/>
      <c r="C466" s="30"/>
      <c r="D466" s="36"/>
      <c r="E466" s="37" t="s">
        <v>147</v>
      </c>
      <c r="F466" s="38" t="s">
        <v>150</v>
      </c>
    </row>
    <row r="467" spans="1:6" ht="30" hidden="1" x14ac:dyDescent="0.25">
      <c r="A467" s="25" t="s">
        <v>40</v>
      </c>
      <c r="B467" s="26" t="s">
        <v>53</v>
      </c>
      <c r="C467" s="27" t="s">
        <v>59</v>
      </c>
      <c r="D467" s="28" t="s">
        <v>130</v>
      </c>
      <c r="E467" s="29" t="s">
        <v>131</v>
      </c>
      <c r="F467" s="24" t="s">
        <v>131</v>
      </c>
    </row>
    <row r="468" spans="1:6" hidden="1" x14ac:dyDescent="0.25">
      <c r="A468" s="2">
        <v>63</v>
      </c>
      <c r="B468" s="17" t="s">
        <v>121</v>
      </c>
      <c r="C468" s="33" t="s">
        <v>133</v>
      </c>
      <c r="D468" s="39">
        <v>13</v>
      </c>
      <c r="E468" s="40">
        <f>(D468*0.35)+D468</f>
        <v>17.55</v>
      </c>
      <c r="F468" s="50">
        <f>(D468*0.26)+D468</f>
        <v>16.38</v>
      </c>
    </row>
    <row r="469" spans="1:6" hidden="1" x14ac:dyDescent="0.25">
      <c r="A469" s="2">
        <v>64</v>
      </c>
      <c r="B469" s="17" t="s">
        <v>122</v>
      </c>
      <c r="C469" s="33" t="s">
        <v>133</v>
      </c>
      <c r="D469" s="39">
        <v>11.13</v>
      </c>
      <c r="E469" s="40">
        <f t="shared" ref="E469:E476" si="40">(D469*0.35)+D469</f>
        <v>15.025500000000001</v>
      </c>
      <c r="F469" s="50">
        <f t="shared" ref="F469:F476" si="41">(D469*0.26)+D469</f>
        <v>14.023800000000001</v>
      </c>
    </row>
    <row r="470" spans="1:6" hidden="1" x14ac:dyDescent="0.25">
      <c r="A470" s="2">
        <v>65</v>
      </c>
      <c r="B470" s="17" t="s">
        <v>129</v>
      </c>
      <c r="C470" s="33" t="s">
        <v>133</v>
      </c>
      <c r="D470" s="39">
        <v>22.88</v>
      </c>
      <c r="E470" s="40">
        <f t="shared" si="40"/>
        <v>30.887999999999998</v>
      </c>
      <c r="F470" s="50">
        <f t="shared" si="41"/>
        <v>28.828800000000001</v>
      </c>
    </row>
    <row r="471" spans="1:6" hidden="1" x14ac:dyDescent="0.25">
      <c r="A471" s="2">
        <v>66</v>
      </c>
      <c r="B471" s="17" t="s">
        <v>123</v>
      </c>
      <c r="C471" s="33" t="s">
        <v>133</v>
      </c>
      <c r="D471" s="39">
        <v>16.940000000000001</v>
      </c>
      <c r="E471" s="40">
        <f t="shared" si="40"/>
        <v>22.869</v>
      </c>
      <c r="F471" s="50">
        <f t="shared" si="41"/>
        <v>21.3444</v>
      </c>
    </row>
    <row r="472" spans="1:6" hidden="1" x14ac:dyDescent="0.25">
      <c r="A472" s="2">
        <v>67</v>
      </c>
      <c r="B472" s="17" t="s">
        <v>124</v>
      </c>
      <c r="C472" s="33" t="s">
        <v>133</v>
      </c>
      <c r="D472" s="39">
        <v>20</v>
      </c>
      <c r="E472" s="40">
        <f t="shared" si="40"/>
        <v>27</v>
      </c>
      <c r="F472" s="50">
        <f t="shared" si="41"/>
        <v>25.2</v>
      </c>
    </row>
    <row r="473" spans="1:6" hidden="1" x14ac:dyDescent="0.25">
      <c r="A473" s="2">
        <v>68</v>
      </c>
      <c r="B473" s="17" t="s">
        <v>125</v>
      </c>
      <c r="C473" s="33" t="s">
        <v>133</v>
      </c>
      <c r="D473" s="39">
        <v>14</v>
      </c>
      <c r="E473" s="40">
        <f t="shared" si="40"/>
        <v>18.899999999999999</v>
      </c>
      <c r="F473" s="50">
        <f t="shared" si="41"/>
        <v>17.64</v>
      </c>
    </row>
    <row r="474" spans="1:6" hidden="1" x14ac:dyDescent="0.25">
      <c r="A474" s="2">
        <v>69</v>
      </c>
      <c r="B474" s="17" t="s">
        <v>126</v>
      </c>
      <c r="C474" s="33" t="s">
        <v>133</v>
      </c>
      <c r="D474" s="39">
        <v>16</v>
      </c>
      <c r="E474" s="40">
        <f t="shared" si="40"/>
        <v>21.6</v>
      </c>
      <c r="F474" s="50">
        <f t="shared" si="41"/>
        <v>20.16</v>
      </c>
    </row>
    <row r="475" spans="1:6" hidden="1" x14ac:dyDescent="0.25">
      <c r="A475" s="2">
        <v>70</v>
      </c>
      <c r="B475" s="17" t="s">
        <v>127</v>
      </c>
      <c r="C475" s="33" t="s">
        <v>133</v>
      </c>
      <c r="D475" s="39">
        <v>16</v>
      </c>
      <c r="E475" s="40">
        <f t="shared" si="40"/>
        <v>21.6</v>
      </c>
      <c r="F475" s="50">
        <f t="shared" si="41"/>
        <v>20.16</v>
      </c>
    </row>
    <row r="476" spans="1:6" ht="15.75" hidden="1" thickBot="1" x14ac:dyDescent="0.3">
      <c r="A476" s="14">
        <v>71</v>
      </c>
      <c r="B476" s="18" t="s">
        <v>128</v>
      </c>
      <c r="C476" s="33" t="s">
        <v>133</v>
      </c>
      <c r="D476" s="44">
        <v>24</v>
      </c>
      <c r="E476" s="40">
        <f t="shared" si="40"/>
        <v>32.4</v>
      </c>
      <c r="F476" s="50">
        <f t="shared" si="41"/>
        <v>30.240000000000002</v>
      </c>
    </row>
    <row r="477" spans="1:6" ht="24" thickBot="1" x14ac:dyDescent="0.3">
      <c r="A477" s="111" t="s">
        <v>58</v>
      </c>
      <c r="B477" s="112"/>
      <c r="C477" s="112"/>
      <c r="D477" s="112"/>
      <c r="E477" s="112"/>
      <c r="F477" s="113"/>
    </row>
    <row r="478" spans="1:6" ht="16.5" thickBot="1" x14ac:dyDescent="0.3">
      <c r="A478" s="114" t="s">
        <v>51</v>
      </c>
      <c r="B478" s="115"/>
      <c r="C478" s="115"/>
      <c r="D478" s="115"/>
      <c r="E478" s="115"/>
      <c r="F478" s="116"/>
    </row>
    <row r="479" spans="1:6" ht="15.75" thickBot="1" x14ac:dyDescent="0.3">
      <c r="A479" s="22"/>
      <c r="B479" s="23"/>
      <c r="C479" s="30"/>
      <c r="D479" s="36"/>
      <c r="E479" s="102"/>
      <c r="F479" s="103"/>
    </row>
    <row r="480" spans="1:6" ht="30" x14ac:dyDescent="0.25">
      <c r="A480" s="25" t="s">
        <v>40</v>
      </c>
      <c r="B480" s="26" t="s">
        <v>52</v>
      </c>
      <c r="C480" s="27" t="s">
        <v>59</v>
      </c>
      <c r="D480" s="49" t="s">
        <v>130</v>
      </c>
      <c r="E480" s="104"/>
      <c r="F480" s="105"/>
    </row>
    <row r="481" spans="1:6" x14ac:dyDescent="0.25">
      <c r="A481" s="2">
        <v>72</v>
      </c>
      <c r="B481" s="16" t="s">
        <v>50</v>
      </c>
      <c r="C481" s="34" t="s">
        <v>136</v>
      </c>
      <c r="D481" s="43">
        <v>20</v>
      </c>
      <c r="E481" s="104"/>
      <c r="F481" s="105"/>
    </row>
    <row r="482" spans="1:6" x14ac:dyDescent="0.25">
      <c r="A482" s="2">
        <v>73</v>
      </c>
      <c r="B482" s="16" t="s">
        <v>46</v>
      </c>
      <c r="C482" s="34" t="s">
        <v>136</v>
      </c>
      <c r="D482" s="43">
        <v>15</v>
      </c>
      <c r="E482" s="104"/>
      <c r="F482" s="105"/>
    </row>
    <row r="483" spans="1:6" x14ac:dyDescent="0.25">
      <c r="A483" s="2">
        <v>74</v>
      </c>
      <c r="B483" s="16" t="s">
        <v>47</v>
      </c>
      <c r="C483" s="34" t="s">
        <v>136</v>
      </c>
      <c r="D483" s="43">
        <v>15</v>
      </c>
      <c r="E483" s="104"/>
      <c r="F483" s="105"/>
    </row>
    <row r="484" spans="1:6" x14ac:dyDescent="0.25">
      <c r="A484" s="2">
        <v>75</v>
      </c>
      <c r="B484" s="16" t="s">
        <v>48</v>
      </c>
      <c r="C484" s="34" t="s">
        <v>136</v>
      </c>
      <c r="D484" s="43">
        <v>40</v>
      </c>
      <c r="E484" s="104"/>
      <c r="F484" s="105"/>
    </row>
    <row r="485" spans="1:6" ht="15.75" thickBot="1" x14ac:dyDescent="0.3">
      <c r="A485" s="14">
        <v>76</v>
      </c>
      <c r="B485" s="19" t="s">
        <v>49</v>
      </c>
      <c r="C485" s="35" t="s">
        <v>136</v>
      </c>
      <c r="D485" s="45">
        <v>20</v>
      </c>
      <c r="E485" s="106"/>
      <c r="F485" s="107"/>
    </row>
    <row r="486" spans="1:6" ht="16.5" thickBot="1" x14ac:dyDescent="0.3">
      <c r="A486" s="114" t="s">
        <v>140</v>
      </c>
      <c r="B486" s="115"/>
      <c r="C486" s="115"/>
      <c r="D486" s="115"/>
      <c r="E486" s="115"/>
      <c r="F486" s="116"/>
    </row>
    <row r="487" spans="1:6" ht="15.75" thickBot="1" x14ac:dyDescent="0.3">
      <c r="A487" s="22"/>
      <c r="B487" s="23"/>
      <c r="C487" s="30"/>
      <c r="D487" s="36"/>
      <c r="E487" s="102"/>
      <c r="F487" s="103"/>
    </row>
    <row r="488" spans="1:6" ht="30" x14ac:dyDescent="0.25">
      <c r="A488" s="25" t="s">
        <v>40</v>
      </c>
      <c r="B488" s="26" t="s">
        <v>137</v>
      </c>
      <c r="C488" s="27" t="s">
        <v>59</v>
      </c>
      <c r="D488" s="49" t="s">
        <v>130</v>
      </c>
      <c r="E488" s="104"/>
      <c r="F488" s="105"/>
    </row>
    <row r="489" spans="1:6" ht="15.75" thickBot="1" x14ac:dyDescent="0.3">
      <c r="A489" s="14">
        <v>77</v>
      </c>
      <c r="B489" s="19" t="s">
        <v>138</v>
      </c>
      <c r="C489" s="35" t="s">
        <v>139</v>
      </c>
      <c r="D489" s="45">
        <v>2</v>
      </c>
      <c r="E489" s="106"/>
      <c r="F489" s="107"/>
    </row>
    <row r="490" spans="1:6" x14ac:dyDescent="0.25">
      <c r="A490" s="12"/>
      <c r="B490" s="11"/>
    </row>
    <row r="491" spans="1:6" x14ac:dyDescent="0.25">
      <c r="A491" s="12"/>
      <c r="B491" s="11"/>
    </row>
    <row r="492" spans="1:6" ht="47.25" customHeight="1" x14ac:dyDescent="0.25"/>
    <row r="493" spans="1:6" ht="24" customHeight="1" x14ac:dyDescent="0.25"/>
    <row r="513" ht="24" customHeight="1" x14ac:dyDescent="0.25"/>
    <row r="532" ht="24" customHeight="1" x14ac:dyDescent="0.25"/>
    <row r="570" ht="24" customHeight="1" x14ac:dyDescent="0.25"/>
    <row r="584" ht="24" customHeight="1" x14ac:dyDescent="0.25"/>
    <row r="585" ht="16.5" customHeight="1" x14ac:dyDescent="0.25"/>
    <row r="593" ht="47.25" customHeight="1" x14ac:dyDescent="0.25"/>
    <row r="594" ht="24" customHeight="1" x14ac:dyDescent="0.25"/>
    <row r="614" ht="24" customHeight="1" x14ac:dyDescent="0.25"/>
    <row r="633" ht="24" customHeight="1" x14ac:dyDescent="0.25"/>
    <row r="671" ht="24" customHeight="1" x14ac:dyDescent="0.25"/>
    <row r="685" ht="24" customHeight="1" x14ac:dyDescent="0.25"/>
    <row r="686" ht="16.5" customHeight="1" x14ac:dyDescent="0.25"/>
    <row r="695" ht="47.25" customHeight="1" x14ac:dyDescent="0.25"/>
    <row r="696" ht="24" customHeight="1" x14ac:dyDescent="0.25"/>
    <row r="716" ht="24" customHeight="1" x14ac:dyDescent="0.25"/>
    <row r="735" ht="24" customHeight="1" x14ac:dyDescent="0.25"/>
    <row r="773" ht="24" customHeight="1" x14ac:dyDescent="0.25"/>
    <row r="787" ht="24" customHeight="1" x14ac:dyDescent="0.25"/>
    <row r="788" ht="16.5" customHeight="1" x14ac:dyDescent="0.25"/>
    <row r="797" ht="47.25" customHeight="1" x14ac:dyDescent="0.25"/>
    <row r="798" ht="24" customHeight="1" x14ac:dyDescent="0.25"/>
    <row r="818" ht="24" customHeight="1" x14ac:dyDescent="0.25"/>
    <row r="837" ht="24" customHeight="1" x14ac:dyDescent="0.25"/>
    <row r="875" ht="24" customHeight="1" x14ac:dyDescent="0.25"/>
    <row r="889" ht="24" customHeight="1" x14ac:dyDescent="0.25"/>
    <row r="890" ht="16.5" customHeight="1" x14ac:dyDescent="0.25"/>
    <row r="899" ht="47.25" customHeight="1" x14ac:dyDescent="0.25"/>
    <row r="900" ht="24" customHeight="1" x14ac:dyDescent="0.25"/>
    <row r="920" ht="24" customHeight="1" x14ac:dyDescent="0.25"/>
    <row r="939" ht="24" customHeight="1" x14ac:dyDescent="0.25"/>
    <row r="977" ht="24" customHeight="1" x14ac:dyDescent="0.25"/>
    <row r="991" ht="24" customHeight="1" x14ac:dyDescent="0.25"/>
    <row r="992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93:F97 C497:F511 C517:F530 C536:F568 C574:F582 C588:F592 C101:F101 C187:F187 C288:F288 C389:F389 C489:F489 C179:F183 C280:F284 C481:F485 C381:F385 C5:F19 C24:F37 C42:F74 C79:F87 C468:F476 C108:F121 C127:F159 C165:F173 C192:F206 C211:F224 C229:F261 C266:F274 C293:F307 C312:F325 C330:F362 C367:F375 C394:F408 C413:F426 C431:F463" name="Range6"/>
    <protectedRange algorithmName="SHA-512" hashValue="KixkWbSQUPUb+61pt3zSJIJ26wXkeh3Ib+8Zbinl/ztz0fRoJfSalQngA7K5OZWq8EBl2GTMBKYCx3Zxx5e2uQ==" saltValue="u+s0dnacm+C5R3EsjPLk3w==" spinCount="100000" sqref="C598:F612 C689:F693 C675:F683 C637:F669 C618:F631" name="Range6_4_1"/>
    <protectedRange algorithmName="SHA-512" hashValue="KixkWbSQUPUb+61pt3zSJIJ26wXkeh3Ib+8Zbinl/ztz0fRoJfSalQngA7K5OZWq8EBl2GTMBKYCx3Zxx5e2uQ==" saltValue="u+s0dnacm+C5R3EsjPLk3w==" spinCount="100000" sqref="C700:F714 C791:F795 C777:F785 C739:F771 C720:F733" name="Range6_5_1"/>
    <protectedRange algorithmName="SHA-512" hashValue="KixkWbSQUPUb+61pt3zSJIJ26wXkeh3Ib+8Zbinl/ztz0fRoJfSalQngA7K5OZWq8EBl2GTMBKYCx3Zxx5e2uQ==" saltValue="u+s0dnacm+C5R3EsjPLk3w==" spinCount="100000" sqref="C802:F816 C893:F897 C879:F887 C841:F873 C822:F835" name="Range6_6_1"/>
    <protectedRange algorithmName="SHA-512" hashValue="KixkWbSQUPUb+61pt3zSJIJ26wXkeh3Ib+8Zbinl/ztz0fRoJfSalQngA7K5OZWq8EBl2GTMBKYCx3Zxx5e2uQ==" saltValue="u+s0dnacm+C5R3EsjPLk3w==" spinCount="100000" sqref="C904:F918 C995:F999 C981:F989 C943:F975 C924:F937" name="Range6_7_1"/>
  </protectedRanges>
  <mergeCells count="70">
    <mergeCell ref="A38:F38"/>
    <mergeCell ref="A39:F39"/>
    <mergeCell ref="A75:F75"/>
    <mergeCell ref="A76:F76"/>
    <mergeCell ref="A1:F1"/>
    <mergeCell ref="A2:F2"/>
    <mergeCell ref="A20:F20"/>
    <mergeCell ref="A21:F21"/>
    <mergeCell ref="A102:F102"/>
    <mergeCell ref="A103:F103"/>
    <mergeCell ref="A105:F105"/>
    <mergeCell ref="A88:F88"/>
    <mergeCell ref="A89:F89"/>
    <mergeCell ref="A90:F90"/>
    <mergeCell ref="E91:F97"/>
    <mergeCell ref="A98:F98"/>
    <mergeCell ref="E99:F101"/>
    <mergeCell ref="E185:F187"/>
    <mergeCell ref="A122:F122"/>
    <mergeCell ref="A123:F123"/>
    <mergeCell ref="A124:F124"/>
    <mergeCell ref="A160:F160"/>
    <mergeCell ref="A161:F161"/>
    <mergeCell ref="A162:F162"/>
    <mergeCell ref="A174:F174"/>
    <mergeCell ref="A175:F175"/>
    <mergeCell ref="A176:F176"/>
    <mergeCell ref="E177:F183"/>
    <mergeCell ref="A184:F184"/>
    <mergeCell ref="A225:F225"/>
    <mergeCell ref="A226:F226"/>
    <mergeCell ref="A262:F262"/>
    <mergeCell ref="A263:F263"/>
    <mergeCell ref="A188:F188"/>
    <mergeCell ref="A189:F189"/>
    <mergeCell ref="A207:F207"/>
    <mergeCell ref="A208:F208"/>
    <mergeCell ref="A289:F289"/>
    <mergeCell ref="A290:F290"/>
    <mergeCell ref="A308:F308"/>
    <mergeCell ref="A309:F309"/>
    <mergeCell ref="A275:F275"/>
    <mergeCell ref="A276:F276"/>
    <mergeCell ref="A277:F277"/>
    <mergeCell ref="E278:F284"/>
    <mergeCell ref="A285:F285"/>
    <mergeCell ref="E286:F288"/>
    <mergeCell ref="E387:F389"/>
    <mergeCell ref="A326:F326"/>
    <mergeCell ref="A327:F327"/>
    <mergeCell ref="A363:F363"/>
    <mergeCell ref="A364:F364"/>
    <mergeCell ref="A376:F376"/>
    <mergeCell ref="A377:F377"/>
    <mergeCell ref="A378:F378"/>
    <mergeCell ref="E379:F385"/>
    <mergeCell ref="A386:F386"/>
    <mergeCell ref="A427:F427"/>
    <mergeCell ref="A428:F428"/>
    <mergeCell ref="A464:F464"/>
    <mergeCell ref="A465:F465"/>
    <mergeCell ref="A390:F390"/>
    <mergeCell ref="A391:F391"/>
    <mergeCell ref="A409:F409"/>
    <mergeCell ref="A410:F410"/>
    <mergeCell ref="A477:F477"/>
    <mergeCell ref="A478:F478"/>
    <mergeCell ref="E479:F485"/>
    <mergeCell ref="A486:F486"/>
    <mergeCell ref="E487:F4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P26" sqref="P26"/>
    </sheetView>
  </sheetViews>
  <sheetFormatPr defaultColWidth="9.140625" defaultRowHeight="12.75" x14ac:dyDescent="0.2"/>
  <cols>
    <col min="1" max="1" width="66.42578125" style="1" customWidth="1"/>
    <col min="2" max="2" width="0.140625" style="1" customWidth="1"/>
    <col min="3" max="12" width="9.140625" style="1" hidden="1" customWidth="1"/>
    <col min="13" max="16384" width="9.140625" style="1"/>
  </cols>
  <sheetData>
    <row r="1" spans="1:12" x14ac:dyDescent="0.2">
      <c r="A1" s="1" t="s">
        <v>39</v>
      </c>
    </row>
    <row r="2" spans="1:12" x14ac:dyDescent="0.2">
      <c r="A2" s="143" t="s">
        <v>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x14ac:dyDescent="0.2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x14ac:dyDescent="0.2">
      <c r="A4" s="142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x14ac:dyDescent="0.2">
      <c r="A5" s="142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x14ac:dyDescent="0.2">
      <c r="A6" s="142" t="s">
        <v>37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x14ac:dyDescent="0.2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x14ac:dyDescent="0.2">
      <c r="A8" s="142" t="s">
        <v>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x14ac:dyDescent="0.2">
      <c r="A9" s="142" t="s">
        <v>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x14ac:dyDescent="0.2">
      <c r="A10" s="144" t="s">
        <v>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">
      <c r="A11" s="142" t="s">
        <v>38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x14ac:dyDescent="0.2">
      <c r="A12" s="142" t="s">
        <v>7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x14ac:dyDescent="0.2">
      <c r="A13" s="142" t="s">
        <v>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x14ac:dyDescent="0.2">
      <c r="A14" s="142" t="s">
        <v>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x14ac:dyDescent="0.2">
      <c r="A15" s="142" t="s">
        <v>10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x14ac:dyDescent="0.2">
      <c r="A16" s="142" t="s">
        <v>11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x14ac:dyDescent="0.2">
      <c r="A17" s="142" t="s">
        <v>12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x14ac:dyDescent="0.2">
      <c r="A18" s="142" t="s">
        <v>13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x14ac:dyDescent="0.2">
      <c r="A19" s="142" t="s">
        <v>14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x14ac:dyDescent="0.2">
      <c r="A20" s="142" t="s">
        <v>15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x14ac:dyDescent="0.2">
      <c r="A21" s="142" t="s">
        <v>16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x14ac:dyDescent="0.2">
      <c r="A22" s="142" t="s">
        <v>17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x14ac:dyDescent="0.2">
      <c r="A23" s="142" t="s">
        <v>18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x14ac:dyDescent="0.2">
      <c r="A24" s="142" t="s">
        <v>19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x14ac:dyDescent="0.2">
      <c r="A25" s="142" t="s">
        <v>20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x14ac:dyDescent="0.2">
      <c r="A26" s="142" t="s">
        <v>21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x14ac:dyDescent="0.2">
      <c r="A27" s="142" t="s">
        <v>22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x14ac:dyDescent="0.2">
      <c r="A28" s="142" t="s">
        <v>23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x14ac:dyDescent="0.2">
      <c r="A29" s="142" t="s">
        <v>24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x14ac:dyDescent="0.2">
      <c r="A30" s="142" t="s">
        <v>25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x14ac:dyDescent="0.2">
      <c r="A31" s="142" t="s">
        <v>26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x14ac:dyDescent="0.2">
      <c r="A32" s="142" t="s">
        <v>34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x14ac:dyDescent="0.2">
      <c r="A33" s="142" t="s">
        <v>27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2" x14ac:dyDescent="0.2">
      <c r="A34" s="142" t="s">
        <v>35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x14ac:dyDescent="0.2">
      <c r="A35" s="142" t="s">
        <v>28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x14ac:dyDescent="0.2">
      <c r="A36" s="142" t="s">
        <v>29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x14ac:dyDescent="0.2">
      <c r="A37" s="142" t="s">
        <v>30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x14ac:dyDescent="0.2">
      <c r="A38" s="142" t="s">
        <v>31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x14ac:dyDescent="0.2">
      <c r="A39" s="142" t="s">
        <v>32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x14ac:dyDescent="0.2">
      <c r="A40" s="142" t="s">
        <v>33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</sheetData>
  <customSheetViews>
    <customSheetView guid="{E778A22D-3102-4CE9-9654-FD7577B8896A}" hiddenColumns="1" state="hidden">
      <selection activeCell="P26" sqref="P26"/>
      <pageMargins left="0.7" right="0.7" top="0.75" bottom="0.75" header="0.3" footer="0.3"/>
      <pageSetup orientation="portrait" verticalDpi="0" r:id="rId1"/>
    </customSheetView>
    <customSheetView guid="{30437AB3-51B8-4B90-AB11-54BCFBF65F7D}" hiddenColumns="1" state="hidden">
      <selection activeCell="P26" sqref="P26"/>
      <pageMargins left="0.7" right="0.7" top="0.75" bottom="0.75" header="0.3" footer="0.3"/>
      <pageSetup orientation="portrait" verticalDpi="0" r:id="rId2"/>
    </customSheetView>
    <customSheetView guid="{F622390C-2C7E-4FC9-A78E-5CC7B529E95E}" hiddenColumns="1" state="hidden">
      <selection activeCell="P26" sqref="P26"/>
      <pageMargins left="0.7" right="0.7" top="0.75" bottom="0.75" header="0.3" footer="0.3"/>
      <pageSetup orientation="portrait" verticalDpi="0" r:id="rId3"/>
    </customSheetView>
    <customSheetView guid="{8583E6D7-68CB-4256-A918-E82BF8F3DFAC}" hiddenColumns="1" state="hidden">
      <selection activeCell="P26" sqref="P26"/>
      <pageMargins left="0.7" right="0.7" top="0.75" bottom="0.75" header="0.3" footer="0.3"/>
      <pageSetup orientation="portrait" verticalDpi="0" r:id="rId4"/>
    </customSheetView>
    <customSheetView guid="{3208BDF8-ECF8-4492-B89E-CF65BCA1724C}" hiddenColumns="1" state="hidden">
      <selection activeCell="P26" sqref="P26"/>
      <pageMargins left="0.7" right="0.7" top="0.75" bottom="0.75" header="0.3" footer="0.3"/>
      <pageSetup orientation="portrait" verticalDpi="0" r:id="rId5"/>
    </customSheetView>
    <customSheetView guid="{09D21EDF-E813-4E6C-B62B-76D65A5EBDF9}" hiddenColumns="1" state="hidden">
      <selection activeCell="P26" sqref="P26"/>
      <pageMargins left="0.7" right="0.7" top="0.75" bottom="0.75" header="0.3" footer="0.3"/>
      <pageSetup orientation="portrait" verticalDpi="0" r:id="rId6"/>
    </customSheetView>
  </customSheetViews>
  <mergeCells count="39">
    <mergeCell ref="A40:L40"/>
    <mergeCell ref="A38:L38"/>
    <mergeCell ref="A39:L39"/>
    <mergeCell ref="A36:L36"/>
    <mergeCell ref="A37:L37"/>
    <mergeCell ref="A34:L34"/>
    <mergeCell ref="A35:L35"/>
    <mergeCell ref="A32:L32"/>
    <mergeCell ref="A33:L33"/>
    <mergeCell ref="A30:L30"/>
    <mergeCell ref="A31:L31"/>
    <mergeCell ref="A28:L28"/>
    <mergeCell ref="A29:L29"/>
    <mergeCell ref="A26:L26"/>
    <mergeCell ref="A27:L27"/>
    <mergeCell ref="A24:L24"/>
    <mergeCell ref="A25:L25"/>
    <mergeCell ref="A22:L22"/>
    <mergeCell ref="A23:L23"/>
    <mergeCell ref="A20:L20"/>
    <mergeCell ref="A21:L21"/>
    <mergeCell ref="A18:L18"/>
    <mergeCell ref="A19:L19"/>
    <mergeCell ref="A16:L16"/>
    <mergeCell ref="A17:L17"/>
    <mergeCell ref="A14:L14"/>
    <mergeCell ref="A15:L15"/>
    <mergeCell ref="A12:L12"/>
    <mergeCell ref="A13:L13"/>
    <mergeCell ref="A11:L11"/>
    <mergeCell ref="A8:L8"/>
    <mergeCell ref="A9:L9"/>
    <mergeCell ref="A6:L6"/>
    <mergeCell ref="A7:L7"/>
    <mergeCell ref="A4:L4"/>
    <mergeCell ref="A5:L5"/>
    <mergeCell ref="A2:L2"/>
    <mergeCell ref="A3:L3"/>
    <mergeCell ref="A10:L10"/>
  </mergeCell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1005"/>
  <sheetViews>
    <sheetView showGridLines="0" tabSelected="1" zoomScale="130" zoomScaleNormal="130" zoomScaleSheetLayoutView="75" workbookViewId="0">
      <selection sqref="A1:F1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285156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22"/>
      <c r="B3" s="23"/>
      <c r="C3" s="30"/>
      <c r="D3" s="36"/>
      <c r="E3" s="37" t="s">
        <v>132</v>
      </c>
      <c r="F3" s="38" t="s">
        <v>134</v>
      </c>
    </row>
    <row r="4" spans="1:6" s="47" customFormat="1" ht="30" hidden="1" x14ac:dyDescent="0.2">
      <c r="A4" s="25" t="s">
        <v>40</v>
      </c>
      <c r="B4" s="26" t="s">
        <v>53</v>
      </c>
      <c r="C4" s="27" t="s">
        <v>59</v>
      </c>
      <c r="D4" s="28" t="s">
        <v>130</v>
      </c>
      <c r="E4" s="29" t="s">
        <v>131</v>
      </c>
      <c r="F4" s="24" t="s">
        <v>131</v>
      </c>
    </row>
    <row r="5" spans="1:6" ht="15.75" hidden="1" customHeight="1" x14ac:dyDescent="0.25">
      <c r="A5" s="2">
        <v>1</v>
      </c>
      <c r="B5" s="3" t="s">
        <v>60</v>
      </c>
      <c r="C5" s="31" t="s">
        <v>133</v>
      </c>
      <c r="D5" s="39">
        <v>10.41</v>
      </c>
      <c r="E5" s="40">
        <f>(D5*0.31)+D5</f>
        <v>13.6371</v>
      </c>
      <c r="F5" s="41">
        <f>(D5*0.28)+D5</f>
        <v>13.3248</v>
      </c>
    </row>
    <row r="6" spans="1:6" ht="15.75" hidden="1" customHeight="1" x14ac:dyDescent="0.25">
      <c r="A6" s="2">
        <f>A5+1</f>
        <v>2</v>
      </c>
      <c r="B6" s="4" t="s">
        <v>61</v>
      </c>
      <c r="C6" s="31" t="s">
        <v>133</v>
      </c>
      <c r="D6" s="39">
        <v>13.28</v>
      </c>
      <c r="E6" s="40">
        <f t="shared" ref="E6:E19" si="0">(D6*0.31)+D6</f>
        <v>17.396799999999999</v>
      </c>
      <c r="F6" s="41">
        <f t="shared" ref="F6:F19" si="1">(D6*0.28)+D6</f>
        <v>16.9984</v>
      </c>
    </row>
    <row r="7" spans="1:6" ht="15.75" hidden="1" customHeight="1" x14ac:dyDescent="0.25">
      <c r="A7" s="2">
        <f t="shared" ref="A7" si="2">A6+1</f>
        <v>3</v>
      </c>
      <c r="B7" s="3" t="s">
        <v>62</v>
      </c>
      <c r="C7" s="31" t="s">
        <v>133</v>
      </c>
      <c r="D7" s="39">
        <v>12.85</v>
      </c>
      <c r="E7" s="40">
        <f t="shared" si="0"/>
        <v>16.833500000000001</v>
      </c>
      <c r="F7" s="41">
        <f t="shared" si="1"/>
        <v>16.448</v>
      </c>
    </row>
    <row r="8" spans="1:6" ht="15.75" hidden="1" customHeight="1" x14ac:dyDescent="0.25">
      <c r="A8" s="2">
        <v>4</v>
      </c>
      <c r="B8" s="3" t="s">
        <v>63</v>
      </c>
      <c r="C8" s="31" t="s">
        <v>133</v>
      </c>
      <c r="D8" s="39">
        <v>16.36</v>
      </c>
      <c r="E8" s="40">
        <f t="shared" si="0"/>
        <v>21.4316</v>
      </c>
      <c r="F8" s="41">
        <f t="shared" si="1"/>
        <v>20.940799999999999</v>
      </c>
    </row>
    <row r="9" spans="1:6" ht="15.75" hidden="1" customHeight="1" x14ac:dyDescent="0.25">
      <c r="A9" s="2">
        <v>5</v>
      </c>
      <c r="B9" s="3" t="s">
        <v>64</v>
      </c>
      <c r="C9" s="31" t="s">
        <v>133</v>
      </c>
      <c r="D9" s="39">
        <v>11.52</v>
      </c>
      <c r="E9" s="40">
        <f t="shared" si="0"/>
        <v>15.091199999999999</v>
      </c>
      <c r="F9" s="41">
        <f t="shared" si="1"/>
        <v>14.7456</v>
      </c>
    </row>
    <row r="10" spans="1:6" ht="15.75" hidden="1" customHeight="1" x14ac:dyDescent="0.25">
      <c r="A10" s="2">
        <v>6</v>
      </c>
      <c r="B10" s="3" t="s">
        <v>65</v>
      </c>
      <c r="C10" s="31" t="s">
        <v>133</v>
      </c>
      <c r="D10" s="39">
        <v>10.36</v>
      </c>
      <c r="E10" s="40">
        <f t="shared" si="0"/>
        <v>13.5716</v>
      </c>
      <c r="F10" s="41">
        <f t="shared" si="1"/>
        <v>13.2608</v>
      </c>
    </row>
    <row r="11" spans="1:6" ht="15.75" hidden="1" customHeight="1" x14ac:dyDescent="0.25">
      <c r="A11" s="2">
        <v>7</v>
      </c>
      <c r="B11" s="3" t="s">
        <v>66</v>
      </c>
      <c r="C11" s="31" t="s">
        <v>133</v>
      </c>
      <c r="D11" s="39">
        <v>11.28</v>
      </c>
      <c r="E11" s="40">
        <f t="shared" si="0"/>
        <v>14.7768</v>
      </c>
      <c r="F11" s="41">
        <f t="shared" si="1"/>
        <v>14.4384</v>
      </c>
    </row>
    <row r="12" spans="1:6" ht="15.75" hidden="1" customHeight="1" x14ac:dyDescent="0.25">
      <c r="A12" s="2">
        <v>8</v>
      </c>
      <c r="B12" s="3" t="s">
        <v>67</v>
      </c>
      <c r="C12" s="31" t="s">
        <v>133</v>
      </c>
      <c r="D12" s="39">
        <v>41.69</v>
      </c>
      <c r="E12" s="40">
        <f t="shared" si="0"/>
        <v>54.613900000000001</v>
      </c>
      <c r="F12" s="41">
        <f t="shared" si="1"/>
        <v>53.363199999999999</v>
      </c>
    </row>
    <row r="13" spans="1:6" ht="15.75" hidden="1" customHeight="1" x14ac:dyDescent="0.25">
      <c r="A13" s="2">
        <v>9</v>
      </c>
      <c r="B13" s="3" t="s">
        <v>68</v>
      </c>
      <c r="C13" s="31" t="s">
        <v>133</v>
      </c>
      <c r="D13" s="39">
        <v>9.52</v>
      </c>
      <c r="E13" s="40">
        <f t="shared" si="0"/>
        <v>12.4712</v>
      </c>
      <c r="F13" s="41">
        <f t="shared" si="1"/>
        <v>12.185599999999999</v>
      </c>
    </row>
    <row r="14" spans="1:6" ht="15.75" hidden="1" customHeight="1" x14ac:dyDescent="0.25">
      <c r="A14" s="2">
        <v>10</v>
      </c>
      <c r="B14" s="3" t="s">
        <v>72</v>
      </c>
      <c r="C14" s="31" t="s">
        <v>133</v>
      </c>
      <c r="D14" s="39">
        <v>10.5</v>
      </c>
      <c r="E14" s="40">
        <f t="shared" si="0"/>
        <v>13.754999999999999</v>
      </c>
      <c r="F14" s="41">
        <f t="shared" si="1"/>
        <v>13.440000000000001</v>
      </c>
    </row>
    <row r="15" spans="1:6" ht="15.75" hidden="1" customHeight="1" x14ac:dyDescent="0.25">
      <c r="A15" s="2">
        <v>11</v>
      </c>
      <c r="B15" s="3" t="s">
        <v>73</v>
      </c>
      <c r="C15" s="31" t="s">
        <v>133</v>
      </c>
      <c r="D15" s="39">
        <v>16.149999999999999</v>
      </c>
      <c r="E15" s="40">
        <f t="shared" si="0"/>
        <v>21.156499999999998</v>
      </c>
      <c r="F15" s="41">
        <f t="shared" si="1"/>
        <v>20.671999999999997</v>
      </c>
    </row>
    <row r="16" spans="1:6" ht="15.75" hidden="1" customHeight="1" x14ac:dyDescent="0.25">
      <c r="A16" s="2">
        <v>12</v>
      </c>
      <c r="B16" s="3" t="s">
        <v>74</v>
      </c>
      <c r="C16" s="31" t="s">
        <v>133</v>
      </c>
      <c r="D16" s="39">
        <v>12.06</v>
      </c>
      <c r="E16" s="40">
        <f t="shared" si="0"/>
        <v>15.7986</v>
      </c>
      <c r="F16" s="41">
        <f t="shared" si="1"/>
        <v>15.436800000000002</v>
      </c>
    </row>
    <row r="17" spans="1:6" ht="15.75" hidden="1" customHeight="1" x14ac:dyDescent="0.25">
      <c r="A17" s="2">
        <v>13</v>
      </c>
      <c r="B17" s="3" t="s">
        <v>69</v>
      </c>
      <c r="C17" s="31" t="s">
        <v>133</v>
      </c>
      <c r="D17" s="39">
        <v>12.17</v>
      </c>
      <c r="E17" s="40">
        <f t="shared" si="0"/>
        <v>15.9427</v>
      </c>
      <c r="F17" s="41">
        <f t="shared" si="1"/>
        <v>15.5776</v>
      </c>
    </row>
    <row r="18" spans="1:6" ht="15.75" hidden="1" customHeight="1" x14ac:dyDescent="0.25">
      <c r="A18" s="2">
        <v>14</v>
      </c>
      <c r="B18" s="3" t="s">
        <v>70</v>
      </c>
      <c r="C18" s="31" t="s">
        <v>133</v>
      </c>
      <c r="D18" s="39">
        <v>15</v>
      </c>
      <c r="E18" s="40">
        <f t="shared" si="0"/>
        <v>19.649999999999999</v>
      </c>
      <c r="F18" s="41">
        <f t="shared" si="1"/>
        <v>19.2</v>
      </c>
    </row>
    <row r="19" spans="1:6" ht="15.75" hidden="1" customHeight="1" thickBot="1" x14ac:dyDescent="0.3">
      <c r="A19" s="20">
        <v>15</v>
      </c>
      <c r="B19" s="3" t="s">
        <v>71</v>
      </c>
      <c r="C19" s="31" t="s">
        <v>133</v>
      </c>
      <c r="D19" s="42">
        <v>9.26</v>
      </c>
      <c r="E19" s="40">
        <f t="shared" si="0"/>
        <v>12.130599999999999</v>
      </c>
      <c r="F19" s="41">
        <f t="shared" si="1"/>
        <v>11.8528</v>
      </c>
    </row>
    <row r="20" spans="1:6" ht="26.25" customHeight="1" thickBot="1" x14ac:dyDescent="0.3">
      <c r="A20" s="111" t="s">
        <v>43</v>
      </c>
      <c r="B20" s="112"/>
      <c r="C20" s="112"/>
      <c r="D20" s="112"/>
      <c r="E20" s="112"/>
      <c r="F20" s="113"/>
    </row>
    <row r="21" spans="1:6" ht="18" customHeight="1" thickBot="1" x14ac:dyDescent="0.3">
      <c r="A21" s="22"/>
      <c r="B21" s="23"/>
      <c r="C21" s="30"/>
      <c r="D21" s="36"/>
      <c r="E21" s="37" t="s">
        <v>132</v>
      </c>
      <c r="F21" s="38" t="s">
        <v>134</v>
      </c>
    </row>
    <row r="22" spans="1:6" s="47" customFormat="1" ht="30" hidden="1" x14ac:dyDescent="0.2">
      <c r="A22" s="25" t="s">
        <v>40</v>
      </c>
      <c r="B22" s="26" t="s">
        <v>53</v>
      </c>
      <c r="C22" s="27" t="s">
        <v>59</v>
      </c>
      <c r="D22" s="28" t="s">
        <v>130</v>
      </c>
      <c r="E22" s="29" t="s">
        <v>131</v>
      </c>
      <c r="F22" s="24" t="s">
        <v>131</v>
      </c>
    </row>
    <row r="23" spans="1:6" ht="15.75" hidden="1" customHeight="1" x14ac:dyDescent="0.25">
      <c r="A23" s="2">
        <v>16</v>
      </c>
      <c r="B23" s="3" t="s">
        <v>75</v>
      </c>
      <c r="C23" s="31" t="s">
        <v>133</v>
      </c>
      <c r="D23" s="39">
        <v>8.6999999999999993</v>
      </c>
      <c r="E23" s="40">
        <f t="shared" ref="E23" si="3">(D23*0.31)+D23</f>
        <v>11.396999999999998</v>
      </c>
      <c r="F23" s="41">
        <f t="shared" ref="F23:F36" si="4">(D23*0.28)+D23</f>
        <v>11.135999999999999</v>
      </c>
    </row>
    <row r="24" spans="1:6" ht="15.75" hidden="1" customHeight="1" x14ac:dyDescent="0.25">
      <c r="A24" s="2">
        <v>17</v>
      </c>
      <c r="B24" s="4" t="s">
        <v>76</v>
      </c>
      <c r="C24" s="31" t="s">
        <v>133</v>
      </c>
      <c r="D24" s="39">
        <v>8.18</v>
      </c>
      <c r="E24" s="40">
        <f t="shared" ref="E24" si="5">(D24*0.31)+D24</f>
        <v>10.7158</v>
      </c>
      <c r="F24" s="41">
        <f t="shared" si="4"/>
        <v>10.4704</v>
      </c>
    </row>
    <row r="25" spans="1:6" ht="15.75" hidden="1" customHeight="1" x14ac:dyDescent="0.25">
      <c r="A25" s="2">
        <v>18</v>
      </c>
      <c r="B25" s="3" t="s">
        <v>77</v>
      </c>
      <c r="C25" s="31" t="s">
        <v>133</v>
      </c>
      <c r="D25" s="39">
        <v>25</v>
      </c>
      <c r="E25" s="40">
        <f t="shared" ref="E25" si="6">(D25*0.31)+D25</f>
        <v>32.75</v>
      </c>
      <c r="F25" s="41">
        <f t="shared" si="4"/>
        <v>32</v>
      </c>
    </row>
    <row r="26" spans="1:6" ht="15.75" hidden="1" customHeight="1" x14ac:dyDescent="0.25">
      <c r="A26" s="2">
        <v>19</v>
      </c>
      <c r="B26" s="3" t="s">
        <v>78</v>
      </c>
      <c r="C26" s="31" t="s">
        <v>133</v>
      </c>
      <c r="D26" s="39">
        <v>11.07</v>
      </c>
      <c r="E26" s="40">
        <f t="shared" ref="E26" si="7">(D26*0.31)+D26</f>
        <v>14.5017</v>
      </c>
      <c r="F26" s="41">
        <f t="shared" si="4"/>
        <v>14.169600000000001</v>
      </c>
    </row>
    <row r="27" spans="1:6" ht="15.75" hidden="1" customHeight="1" x14ac:dyDescent="0.25">
      <c r="A27" s="2">
        <v>20</v>
      </c>
      <c r="B27" s="3" t="s">
        <v>79</v>
      </c>
      <c r="C27" s="31" t="s">
        <v>133</v>
      </c>
      <c r="D27" s="39">
        <v>10.77</v>
      </c>
      <c r="E27" s="40">
        <f t="shared" ref="E27" si="8">(D27*0.31)+D27</f>
        <v>14.108699999999999</v>
      </c>
      <c r="F27" s="41">
        <f t="shared" si="4"/>
        <v>13.785599999999999</v>
      </c>
    </row>
    <row r="28" spans="1:6" ht="15.75" hidden="1" customHeight="1" x14ac:dyDescent="0.25">
      <c r="A28" s="2">
        <v>21</v>
      </c>
      <c r="B28" s="3" t="s">
        <v>80</v>
      </c>
      <c r="C28" s="31" t="s">
        <v>133</v>
      </c>
      <c r="D28" s="39">
        <v>11.76</v>
      </c>
      <c r="E28" s="40">
        <f t="shared" ref="E28" si="9">(D28*0.31)+D28</f>
        <v>15.4056</v>
      </c>
      <c r="F28" s="41">
        <f t="shared" si="4"/>
        <v>15.0528</v>
      </c>
    </row>
    <row r="29" spans="1:6" ht="15.75" hidden="1" customHeight="1" x14ac:dyDescent="0.25">
      <c r="A29" s="2">
        <v>22</v>
      </c>
      <c r="B29" s="3" t="s">
        <v>81</v>
      </c>
      <c r="C29" s="31" t="s">
        <v>133</v>
      </c>
      <c r="D29" s="39">
        <v>15</v>
      </c>
      <c r="E29" s="40">
        <f t="shared" ref="E29" si="10">(D29*0.31)+D29</f>
        <v>19.649999999999999</v>
      </c>
      <c r="F29" s="41">
        <f t="shared" si="4"/>
        <v>19.2</v>
      </c>
    </row>
    <row r="30" spans="1:6" ht="15.75" hidden="1" customHeight="1" x14ac:dyDescent="0.25">
      <c r="A30" s="2">
        <v>23</v>
      </c>
      <c r="B30" s="3" t="s">
        <v>82</v>
      </c>
      <c r="C30" s="31" t="s">
        <v>133</v>
      </c>
      <c r="D30" s="39">
        <v>10.5</v>
      </c>
      <c r="E30" s="40">
        <f t="shared" ref="E30" si="11">(D30*0.31)+D30</f>
        <v>13.754999999999999</v>
      </c>
      <c r="F30" s="41">
        <f t="shared" si="4"/>
        <v>13.440000000000001</v>
      </c>
    </row>
    <row r="31" spans="1:6" ht="15.75" hidden="1" customHeight="1" x14ac:dyDescent="0.25">
      <c r="A31" s="2">
        <v>24</v>
      </c>
      <c r="B31" s="3" t="s">
        <v>83</v>
      </c>
      <c r="C31" s="31" t="s">
        <v>133</v>
      </c>
      <c r="D31" s="39">
        <v>16</v>
      </c>
      <c r="E31" s="40">
        <f t="shared" ref="E31" si="12">(D31*0.31)+D31</f>
        <v>20.96</v>
      </c>
      <c r="F31" s="41">
        <f t="shared" si="4"/>
        <v>20.48</v>
      </c>
    </row>
    <row r="32" spans="1:6" ht="15.75" hidden="1" customHeight="1" x14ac:dyDescent="0.25">
      <c r="A32" s="2">
        <v>25</v>
      </c>
      <c r="B32" s="3" t="s">
        <v>84</v>
      </c>
      <c r="C32" s="31" t="s">
        <v>133</v>
      </c>
      <c r="D32" s="39">
        <v>9.4700000000000006</v>
      </c>
      <c r="E32" s="40">
        <f t="shared" ref="E32" si="13">(D32*0.31)+D32</f>
        <v>12.405700000000001</v>
      </c>
      <c r="F32" s="41">
        <f t="shared" si="4"/>
        <v>12.121600000000001</v>
      </c>
    </row>
    <row r="33" spans="1:6" ht="15.75" hidden="1" customHeight="1" x14ac:dyDescent="0.25">
      <c r="A33" s="2">
        <v>26</v>
      </c>
      <c r="B33" s="3" t="s">
        <v>85</v>
      </c>
      <c r="C33" s="31" t="s">
        <v>133</v>
      </c>
      <c r="D33" s="39">
        <v>11.2</v>
      </c>
      <c r="E33" s="40">
        <f t="shared" ref="E33" si="14">(D33*0.31)+D33</f>
        <v>14.671999999999999</v>
      </c>
      <c r="F33" s="41">
        <f t="shared" si="4"/>
        <v>14.335999999999999</v>
      </c>
    </row>
    <row r="34" spans="1:6" s="8" customFormat="1" ht="15.75" hidden="1" customHeight="1" x14ac:dyDescent="0.25">
      <c r="A34" s="2">
        <v>27</v>
      </c>
      <c r="B34" s="3" t="s">
        <v>86</v>
      </c>
      <c r="C34" s="31" t="s">
        <v>133</v>
      </c>
      <c r="D34" s="39">
        <v>21.23</v>
      </c>
      <c r="E34" s="40">
        <f t="shared" ref="E34" si="15">(D34*0.31)+D34</f>
        <v>27.811299999999999</v>
      </c>
      <c r="F34" s="41">
        <f t="shared" si="4"/>
        <v>27.174400000000002</v>
      </c>
    </row>
    <row r="35" spans="1:6" ht="15.75" hidden="1" customHeight="1" x14ac:dyDescent="0.25">
      <c r="A35" s="2">
        <v>28</v>
      </c>
      <c r="B35" s="3" t="s">
        <v>87</v>
      </c>
      <c r="C35" s="31" t="s">
        <v>133</v>
      </c>
      <c r="D35" s="39">
        <v>8.5</v>
      </c>
      <c r="E35" s="40">
        <f t="shared" ref="E35" si="16">(D35*0.31)+D35</f>
        <v>11.135</v>
      </c>
      <c r="F35" s="41">
        <f t="shared" si="4"/>
        <v>10.88</v>
      </c>
    </row>
    <row r="36" spans="1:6" s="7" customFormat="1" ht="15.75" hidden="1" customHeight="1" thickBot="1" x14ac:dyDescent="0.25">
      <c r="A36" s="14">
        <v>29</v>
      </c>
      <c r="B36" s="15" t="s">
        <v>88</v>
      </c>
      <c r="C36" s="31" t="s">
        <v>133</v>
      </c>
      <c r="D36" s="44">
        <v>10.85</v>
      </c>
      <c r="E36" s="40">
        <f t="shared" ref="E36" si="17">(D36*0.31)+D36</f>
        <v>14.2135</v>
      </c>
      <c r="F36" s="41">
        <f t="shared" si="4"/>
        <v>13.888</v>
      </c>
    </row>
    <row r="37" spans="1:6" ht="26.25" customHeight="1" thickBot="1" x14ac:dyDescent="0.3">
      <c r="A37" s="111" t="s">
        <v>44</v>
      </c>
      <c r="B37" s="112"/>
      <c r="C37" s="112"/>
      <c r="D37" s="112"/>
      <c r="E37" s="112"/>
      <c r="F37" s="113"/>
    </row>
    <row r="38" spans="1:6" ht="18" customHeight="1" thickBot="1" x14ac:dyDescent="0.3">
      <c r="A38" s="22"/>
      <c r="B38" s="23"/>
      <c r="C38" s="30"/>
      <c r="D38" s="36"/>
      <c r="E38" s="37" t="s">
        <v>132</v>
      </c>
      <c r="F38" s="38" t="s">
        <v>134</v>
      </c>
    </row>
    <row r="39" spans="1:6" s="48" customFormat="1" ht="30" hidden="1" x14ac:dyDescent="0.25">
      <c r="A39" s="25" t="s">
        <v>40</v>
      </c>
      <c r="B39" s="26" t="s">
        <v>53</v>
      </c>
      <c r="C39" s="27" t="s">
        <v>59</v>
      </c>
      <c r="D39" s="28" t="s">
        <v>130</v>
      </c>
      <c r="E39" s="29" t="s">
        <v>131</v>
      </c>
      <c r="F39" s="24" t="s">
        <v>131</v>
      </c>
    </row>
    <row r="40" spans="1:6" ht="15.75" hidden="1" customHeight="1" x14ac:dyDescent="0.25">
      <c r="A40" s="2">
        <v>30</v>
      </c>
      <c r="B40" s="17" t="s">
        <v>89</v>
      </c>
      <c r="C40" s="32" t="s">
        <v>133</v>
      </c>
      <c r="D40" s="39">
        <v>17.239999999999998</v>
      </c>
      <c r="E40" s="40">
        <f t="shared" ref="E40:E72" si="18">(D40*0.31)+D40</f>
        <v>22.584399999999999</v>
      </c>
      <c r="F40" s="50">
        <f t="shared" ref="F40:F72" si="19">(D40*0.28)+D40</f>
        <v>22.0672</v>
      </c>
    </row>
    <row r="41" spans="1:6" ht="15.75" hidden="1" customHeight="1" x14ac:dyDescent="0.25">
      <c r="A41" s="2">
        <v>31</v>
      </c>
      <c r="B41" s="17" t="s">
        <v>90</v>
      </c>
      <c r="C41" s="32" t="s">
        <v>133</v>
      </c>
      <c r="D41" s="39">
        <v>16.329999999999998</v>
      </c>
      <c r="E41" s="40">
        <f t="shared" si="18"/>
        <v>21.392299999999999</v>
      </c>
      <c r="F41" s="50">
        <f t="shared" si="19"/>
        <v>20.9024</v>
      </c>
    </row>
    <row r="42" spans="1:6" ht="15.75" hidden="1" customHeight="1" x14ac:dyDescent="0.25">
      <c r="A42" s="2">
        <v>32</v>
      </c>
      <c r="B42" s="17" t="s">
        <v>91</v>
      </c>
      <c r="C42" s="32" t="s">
        <v>133</v>
      </c>
      <c r="D42" s="39">
        <v>14.06</v>
      </c>
      <c r="E42" s="40">
        <f t="shared" si="18"/>
        <v>18.418600000000001</v>
      </c>
      <c r="F42" s="50">
        <f t="shared" si="19"/>
        <v>17.9968</v>
      </c>
    </row>
    <row r="43" spans="1:6" ht="15.75" hidden="1" customHeight="1" x14ac:dyDescent="0.25">
      <c r="A43" s="2">
        <v>33</v>
      </c>
      <c r="B43" s="17" t="s">
        <v>92</v>
      </c>
      <c r="C43" s="32" t="s">
        <v>133</v>
      </c>
      <c r="D43" s="39">
        <v>17.23</v>
      </c>
      <c r="E43" s="40">
        <f t="shared" si="18"/>
        <v>22.571300000000001</v>
      </c>
      <c r="F43" s="50">
        <f t="shared" si="19"/>
        <v>22.054400000000001</v>
      </c>
    </row>
    <row r="44" spans="1:6" s="8" customFormat="1" ht="15.75" hidden="1" customHeight="1" x14ac:dyDescent="0.25">
      <c r="A44" s="2">
        <v>34</v>
      </c>
      <c r="B44" s="17" t="s">
        <v>93</v>
      </c>
      <c r="C44" s="32" t="s">
        <v>133</v>
      </c>
      <c r="D44" s="39">
        <v>15</v>
      </c>
      <c r="E44" s="40">
        <f t="shared" si="18"/>
        <v>19.649999999999999</v>
      </c>
      <c r="F44" s="50">
        <f t="shared" si="19"/>
        <v>19.2</v>
      </c>
    </row>
    <row r="45" spans="1:6" s="8" customFormat="1" ht="15.75" hidden="1" customHeight="1" x14ac:dyDescent="0.25">
      <c r="A45" s="2">
        <v>35</v>
      </c>
      <c r="B45" s="17" t="s">
        <v>94</v>
      </c>
      <c r="C45" s="32" t="s">
        <v>133</v>
      </c>
      <c r="D45" s="39">
        <v>25.63</v>
      </c>
      <c r="E45" s="40">
        <f t="shared" si="18"/>
        <v>33.575299999999999</v>
      </c>
      <c r="F45" s="50">
        <f t="shared" si="19"/>
        <v>32.806399999999996</v>
      </c>
    </row>
    <row r="46" spans="1:6" s="8" customFormat="1" ht="15.75" hidden="1" customHeight="1" x14ac:dyDescent="0.25">
      <c r="A46" s="2">
        <v>36</v>
      </c>
      <c r="B46" s="17" t="s">
        <v>95</v>
      </c>
      <c r="C46" s="32" t="s">
        <v>133</v>
      </c>
      <c r="D46" s="39">
        <v>14.85</v>
      </c>
      <c r="E46" s="40">
        <f t="shared" si="18"/>
        <v>19.453499999999998</v>
      </c>
      <c r="F46" s="50">
        <f t="shared" si="19"/>
        <v>19.007999999999999</v>
      </c>
    </row>
    <row r="47" spans="1:6" s="8" customFormat="1" ht="15.75" hidden="1" customHeight="1" x14ac:dyDescent="0.25">
      <c r="A47" s="2">
        <v>37</v>
      </c>
      <c r="B47" s="17" t="s">
        <v>96</v>
      </c>
      <c r="C47" s="32" t="s">
        <v>133</v>
      </c>
      <c r="D47" s="39">
        <v>14</v>
      </c>
      <c r="E47" s="40">
        <f t="shared" si="18"/>
        <v>18.34</v>
      </c>
      <c r="F47" s="50">
        <f t="shared" si="19"/>
        <v>17.920000000000002</v>
      </c>
    </row>
    <row r="48" spans="1:6" s="8" customFormat="1" ht="15.75" hidden="1" customHeight="1" x14ac:dyDescent="0.25">
      <c r="A48" s="2">
        <v>38</v>
      </c>
      <c r="B48" s="17" t="s">
        <v>97</v>
      </c>
      <c r="C48" s="32" t="s">
        <v>133</v>
      </c>
      <c r="D48" s="39">
        <v>14</v>
      </c>
      <c r="E48" s="40">
        <f t="shared" si="18"/>
        <v>18.34</v>
      </c>
      <c r="F48" s="50">
        <f t="shared" si="19"/>
        <v>17.920000000000002</v>
      </c>
    </row>
    <row r="49" spans="1:6" s="8" customFormat="1" ht="15.75" hidden="1" customHeight="1" x14ac:dyDescent="0.25">
      <c r="A49" s="2">
        <v>39</v>
      </c>
      <c r="B49" s="17" t="s">
        <v>98</v>
      </c>
      <c r="C49" s="32" t="s">
        <v>133</v>
      </c>
      <c r="D49" s="39">
        <v>15.23</v>
      </c>
      <c r="E49" s="40">
        <f t="shared" si="18"/>
        <v>19.9513</v>
      </c>
      <c r="F49" s="50">
        <f t="shared" si="19"/>
        <v>19.494399999999999</v>
      </c>
    </row>
    <row r="50" spans="1:6" s="8" customFormat="1" ht="15.75" hidden="1" customHeight="1" x14ac:dyDescent="0.25">
      <c r="A50" s="2">
        <v>40</v>
      </c>
      <c r="B50" s="17" t="s">
        <v>99</v>
      </c>
      <c r="C50" s="32" t="s">
        <v>133</v>
      </c>
      <c r="D50" s="39">
        <v>10</v>
      </c>
      <c r="E50" s="40">
        <f t="shared" si="18"/>
        <v>13.1</v>
      </c>
      <c r="F50" s="50">
        <f t="shared" si="19"/>
        <v>12.8</v>
      </c>
    </row>
    <row r="51" spans="1:6" s="8" customFormat="1" ht="15.75" hidden="1" customHeight="1" x14ac:dyDescent="0.25">
      <c r="A51" s="2">
        <v>41</v>
      </c>
      <c r="B51" s="17" t="s">
        <v>72</v>
      </c>
      <c r="C51" s="32" t="s">
        <v>133</v>
      </c>
      <c r="D51" s="39">
        <v>10</v>
      </c>
      <c r="E51" s="40">
        <f t="shared" si="18"/>
        <v>13.1</v>
      </c>
      <c r="F51" s="50">
        <f t="shared" si="19"/>
        <v>12.8</v>
      </c>
    </row>
    <row r="52" spans="1:6" s="8" customFormat="1" ht="15.75" hidden="1" customHeight="1" x14ac:dyDescent="0.25">
      <c r="A52" s="2">
        <v>42</v>
      </c>
      <c r="B52" s="17" t="s">
        <v>100</v>
      </c>
      <c r="C52" s="32" t="s">
        <v>133</v>
      </c>
      <c r="D52" s="39">
        <v>25</v>
      </c>
      <c r="E52" s="40">
        <f t="shared" si="18"/>
        <v>32.75</v>
      </c>
      <c r="F52" s="50">
        <f t="shared" si="19"/>
        <v>32</v>
      </c>
    </row>
    <row r="53" spans="1:6" s="8" customFormat="1" ht="15.75" hidden="1" customHeight="1" x14ac:dyDescent="0.25">
      <c r="A53" s="2">
        <v>43</v>
      </c>
      <c r="B53" s="17" t="s">
        <v>101</v>
      </c>
      <c r="C53" s="32" t="s">
        <v>133</v>
      </c>
      <c r="D53" s="39">
        <v>16.920000000000002</v>
      </c>
      <c r="E53" s="40">
        <f t="shared" si="18"/>
        <v>22.165200000000002</v>
      </c>
      <c r="F53" s="50">
        <f t="shared" si="19"/>
        <v>21.657600000000002</v>
      </c>
    </row>
    <row r="54" spans="1:6" s="8" customFormat="1" ht="15.75" hidden="1" customHeight="1" x14ac:dyDescent="0.25">
      <c r="A54" s="2">
        <v>44</v>
      </c>
      <c r="B54" s="17" t="s">
        <v>102</v>
      </c>
      <c r="C54" s="32" t="s">
        <v>133</v>
      </c>
      <c r="D54" s="39">
        <v>28.03</v>
      </c>
      <c r="E54" s="40">
        <f t="shared" si="18"/>
        <v>36.719300000000004</v>
      </c>
      <c r="F54" s="50">
        <f t="shared" si="19"/>
        <v>35.878399999999999</v>
      </c>
    </row>
    <row r="55" spans="1:6" s="8" customFormat="1" ht="15.75" hidden="1" customHeight="1" x14ac:dyDescent="0.25">
      <c r="A55" s="2">
        <v>45</v>
      </c>
      <c r="B55" s="17" t="s">
        <v>103</v>
      </c>
      <c r="C55" s="32" t="s">
        <v>133</v>
      </c>
      <c r="D55" s="39">
        <v>33.61</v>
      </c>
      <c r="E55" s="40">
        <f t="shared" si="18"/>
        <v>44.0291</v>
      </c>
      <c r="F55" s="50">
        <f t="shared" si="19"/>
        <v>43.020800000000001</v>
      </c>
    </row>
    <row r="56" spans="1:6" s="8" customFormat="1" ht="15.75" hidden="1" customHeight="1" x14ac:dyDescent="0.25">
      <c r="A56" s="2">
        <v>46</v>
      </c>
      <c r="B56" s="17" t="s">
        <v>104</v>
      </c>
      <c r="C56" s="32" t="s">
        <v>133</v>
      </c>
      <c r="D56" s="39">
        <v>13.98</v>
      </c>
      <c r="E56" s="40">
        <f t="shared" si="18"/>
        <v>18.313800000000001</v>
      </c>
      <c r="F56" s="50">
        <f t="shared" si="19"/>
        <v>17.894400000000001</v>
      </c>
    </row>
    <row r="57" spans="1:6" s="8" customFormat="1" ht="15.75" hidden="1" customHeight="1" x14ac:dyDescent="0.25">
      <c r="A57" s="2">
        <v>47</v>
      </c>
      <c r="B57" s="17" t="s">
        <v>105</v>
      </c>
      <c r="C57" s="32" t="s">
        <v>133</v>
      </c>
      <c r="D57" s="39">
        <v>14.53</v>
      </c>
      <c r="E57" s="40">
        <f t="shared" si="18"/>
        <v>19.034299999999998</v>
      </c>
      <c r="F57" s="50">
        <f t="shared" si="19"/>
        <v>18.598399999999998</v>
      </c>
    </row>
    <row r="58" spans="1:6" s="8" customFormat="1" ht="15.75" hidden="1" customHeight="1" x14ac:dyDescent="0.25">
      <c r="A58" s="2">
        <v>48</v>
      </c>
      <c r="B58" s="17" t="s">
        <v>106</v>
      </c>
      <c r="C58" s="32" t="s">
        <v>133</v>
      </c>
      <c r="D58" s="39">
        <v>19.23</v>
      </c>
      <c r="E58" s="40">
        <f t="shared" si="18"/>
        <v>25.191300000000002</v>
      </c>
      <c r="F58" s="50">
        <f t="shared" si="19"/>
        <v>24.6144</v>
      </c>
    </row>
    <row r="59" spans="1:6" s="8" customFormat="1" ht="15.75" hidden="1" customHeight="1" x14ac:dyDescent="0.25">
      <c r="A59" s="2">
        <v>49</v>
      </c>
      <c r="B59" s="17" t="s">
        <v>107</v>
      </c>
      <c r="C59" s="32" t="s">
        <v>133</v>
      </c>
      <c r="D59" s="39">
        <v>18.57</v>
      </c>
      <c r="E59" s="40">
        <f t="shared" si="18"/>
        <v>24.326700000000002</v>
      </c>
      <c r="F59" s="50">
        <f t="shared" si="19"/>
        <v>23.769600000000001</v>
      </c>
    </row>
    <row r="60" spans="1:6" s="8" customFormat="1" ht="15.75" hidden="1" customHeight="1" x14ac:dyDescent="0.25">
      <c r="A60" s="2">
        <v>50</v>
      </c>
      <c r="B60" s="17" t="s">
        <v>108</v>
      </c>
      <c r="C60" s="32" t="s">
        <v>133</v>
      </c>
      <c r="D60" s="39">
        <v>18</v>
      </c>
      <c r="E60" s="40">
        <f t="shared" si="18"/>
        <v>23.58</v>
      </c>
      <c r="F60" s="50">
        <f t="shared" si="19"/>
        <v>23.04</v>
      </c>
    </row>
    <row r="61" spans="1:6" s="8" customFormat="1" ht="15.75" hidden="1" customHeight="1" x14ac:dyDescent="0.25">
      <c r="A61" s="2">
        <v>51</v>
      </c>
      <c r="B61" s="17" t="s">
        <v>109</v>
      </c>
      <c r="C61" s="32" t="s">
        <v>133</v>
      </c>
      <c r="D61" s="39">
        <v>12.75</v>
      </c>
      <c r="E61" s="40">
        <f t="shared" si="18"/>
        <v>16.702500000000001</v>
      </c>
      <c r="F61" s="50">
        <f t="shared" si="19"/>
        <v>16.32</v>
      </c>
    </row>
    <row r="62" spans="1:6" s="8" customFormat="1" ht="15.75" hidden="1" customHeight="1" x14ac:dyDescent="0.25">
      <c r="A62" s="2">
        <v>52</v>
      </c>
      <c r="B62" s="17" t="s">
        <v>110</v>
      </c>
      <c r="C62" s="32" t="s">
        <v>133</v>
      </c>
      <c r="D62" s="39">
        <v>16</v>
      </c>
      <c r="E62" s="40">
        <f t="shared" si="18"/>
        <v>20.96</v>
      </c>
      <c r="F62" s="50">
        <f t="shared" si="19"/>
        <v>20.48</v>
      </c>
    </row>
    <row r="63" spans="1:6" s="8" customFormat="1" ht="15.75" hidden="1" customHeight="1" x14ac:dyDescent="0.25">
      <c r="A63" s="2">
        <v>53</v>
      </c>
      <c r="B63" s="17" t="s">
        <v>111</v>
      </c>
      <c r="C63" s="32" t="s">
        <v>133</v>
      </c>
      <c r="D63" s="39">
        <v>15.48</v>
      </c>
      <c r="E63" s="40">
        <f t="shared" si="18"/>
        <v>20.2788</v>
      </c>
      <c r="F63" s="50">
        <f t="shared" si="19"/>
        <v>19.814399999999999</v>
      </c>
    </row>
    <row r="64" spans="1:6" s="8" customFormat="1" ht="15.75" hidden="1" customHeight="1" x14ac:dyDescent="0.25">
      <c r="A64" s="2">
        <v>54</v>
      </c>
      <c r="B64" s="17" t="s">
        <v>112</v>
      </c>
      <c r="C64" s="32" t="s">
        <v>133</v>
      </c>
      <c r="D64" s="39">
        <v>19.62</v>
      </c>
      <c r="E64" s="40">
        <f t="shared" si="18"/>
        <v>25.702200000000001</v>
      </c>
      <c r="F64" s="50">
        <f t="shared" si="19"/>
        <v>25.113600000000002</v>
      </c>
    </row>
    <row r="65" spans="1:6" ht="15.75" hidden="1" customHeight="1" x14ac:dyDescent="0.25">
      <c r="A65" s="2">
        <v>55</v>
      </c>
      <c r="B65" s="17" t="s">
        <v>113</v>
      </c>
      <c r="C65" s="32" t="s">
        <v>133</v>
      </c>
      <c r="D65" s="39">
        <v>15.44</v>
      </c>
      <c r="E65" s="40">
        <f t="shared" si="18"/>
        <v>20.226399999999998</v>
      </c>
      <c r="F65" s="50">
        <f t="shared" si="19"/>
        <v>19.763199999999998</v>
      </c>
    </row>
    <row r="66" spans="1:6" s="7" customFormat="1" ht="15.75" hidden="1" customHeight="1" x14ac:dyDescent="0.2">
      <c r="A66" s="2">
        <v>56</v>
      </c>
      <c r="B66" s="17" t="s">
        <v>114</v>
      </c>
      <c r="C66" s="32" t="s">
        <v>133</v>
      </c>
      <c r="D66" s="39">
        <v>21.83</v>
      </c>
      <c r="E66" s="40">
        <f t="shared" si="18"/>
        <v>28.597299999999997</v>
      </c>
      <c r="F66" s="50">
        <f t="shared" si="19"/>
        <v>27.942399999999999</v>
      </c>
    </row>
    <row r="67" spans="1:6" ht="15.75" hidden="1" customHeight="1" x14ac:dyDescent="0.25">
      <c r="A67" s="2">
        <v>57</v>
      </c>
      <c r="B67" s="17" t="s">
        <v>115</v>
      </c>
      <c r="C67" s="32" t="s">
        <v>133</v>
      </c>
      <c r="D67" s="39">
        <v>10</v>
      </c>
      <c r="E67" s="40">
        <f t="shared" si="18"/>
        <v>13.1</v>
      </c>
      <c r="F67" s="50">
        <f t="shared" si="19"/>
        <v>12.8</v>
      </c>
    </row>
    <row r="68" spans="1:6" ht="15.75" hidden="1" customHeight="1" x14ac:dyDescent="0.25">
      <c r="A68" s="2">
        <v>58</v>
      </c>
      <c r="B68" s="17" t="s">
        <v>116</v>
      </c>
      <c r="C68" s="32" t="s">
        <v>133</v>
      </c>
      <c r="D68" s="39">
        <v>14.54</v>
      </c>
      <c r="E68" s="40">
        <f t="shared" si="18"/>
        <v>19.0474</v>
      </c>
      <c r="F68" s="50">
        <f t="shared" si="19"/>
        <v>18.6112</v>
      </c>
    </row>
    <row r="69" spans="1:6" ht="15.75" hidden="1" customHeight="1" x14ac:dyDescent="0.25">
      <c r="A69" s="2">
        <v>59</v>
      </c>
      <c r="B69" s="17" t="s">
        <v>117</v>
      </c>
      <c r="C69" s="32" t="s">
        <v>133</v>
      </c>
      <c r="D69" s="39">
        <v>13</v>
      </c>
      <c r="E69" s="40">
        <f t="shared" si="18"/>
        <v>17.03</v>
      </c>
      <c r="F69" s="50">
        <f t="shared" si="19"/>
        <v>16.64</v>
      </c>
    </row>
    <row r="70" spans="1:6" ht="15.75" hidden="1" customHeight="1" x14ac:dyDescent="0.25">
      <c r="A70" s="2">
        <v>60</v>
      </c>
      <c r="B70" s="17" t="s">
        <v>118</v>
      </c>
      <c r="C70" s="32" t="s">
        <v>133</v>
      </c>
      <c r="D70" s="39">
        <v>25.6</v>
      </c>
      <c r="E70" s="40">
        <f t="shared" si="18"/>
        <v>33.536000000000001</v>
      </c>
      <c r="F70" s="50">
        <f t="shared" si="19"/>
        <v>32.768000000000001</v>
      </c>
    </row>
    <row r="71" spans="1:6" ht="15.75" hidden="1" customHeight="1" x14ac:dyDescent="0.25">
      <c r="A71" s="2">
        <v>61</v>
      </c>
      <c r="B71" s="17" t="s">
        <v>119</v>
      </c>
      <c r="C71" s="32" t="s">
        <v>133</v>
      </c>
      <c r="D71" s="39">
        <v>10.89</v>
      </c>
      <c r="E71" s="40">
        <f t="shared" si="18"/>
        <v>14.2659</v>
      </c>
      <c r="F71" s="50">
        <f t="shared" si="19"/>
        <v>13.939200000000001</v>
      </c>
    </row>
    <row r="72" spans="1:6" ht="15.75" hidden="1" customHeight="1" thickBot="1" x14ac:dyDescent="0.3">
      <c r="A72" s="20">
        <v>62</v>
      </c>
      <c r="B72" s="21" t="s">
        <v>120</v>
      </c>
      <c r="C72" s="32" t="s">
        <v>133</v>
      </c>
      <c r="D72" s="42">
        <v>10</v>
      </c>
      <c r="E72" s="40">
        <f t="shared" si="18"/>
        <v>13.1</v>
      </c>
      <c r="F72" s="50">
        <f t="shared" si="19"/>
        <v>12.8</v>
      </c>
    </row>
    <row r="73" spans="1:6" ht="26.25" customHeight="1" thickBot="1" x14ac:dyDescent="0.3">
      <c r="A73" s="111" t="s">
        <v>45</v>
      </c>
      <c r="B73" s="112"/>
      <c r="C73" s="112"/>
      <c r="D73" s="112"/>
      <c r="E73" s="112"/>
      <c r="F73" s="113"/>
    </row>
    <row r="74" spans="1:6" s="8" customFormat="1" ht="18" customHeight="1" thickBot="1" x14ac:dyDescent="0.3">
      <c r="A74" s="22"/>
      <c r="B74" s="23"/>
      <c r="C74" s="30"/>
      <c r="D74" s="36"/>
      <c r="E74" s="37" t="s">
        <v>135</v>
      </c>
      <c r="F74" s="38" t="s">
        <v>134</v>
      </c>
    </row>
    <row r="75" spans="1:6" s="48" customFormat="1" ht="30" hidden="1" x14ac:dyDescent="0.25">
      <c r="A75" s="25" t="s">
        <v>40</v>
      </c>
      <c r="B75" s="26" t="s">
        <v>53</v>
      </c>
      <c r="C75" s="27" t="s">
        <v>59</v>
      </c>
      <c r="D75" s="28" t="s">
        <v>130</v>
      </c>
      <c r="E75" s="29" t="s">
        <v>131</v>
      </c>
      <c r="F75" s="24" t="s">
        <v>131</v>
      </c>
    </row>
    <row r="76" spans="1:6" s="7" customFormat="1" ht="15.75" hidden="1" customHeight="1" x14ac:dyDescent="0.2">
      <c r="A76" s="2">
        <v>63</v>
      </c>
      <c r="B76" s="17" t="s">
        <v>121</v>
      </c>
      <c r="C76" s="33" t="s">
        <v>133</v>
      </c>
      <c r="D76" s="39">
        <v>13</v>
      </c>
      <c r="E76" s="40">
        <f>(D76*0.32)+D76</f>
        <v>17.16</v>
      </c>
      <c r="F76" s="50">
        <f t="shared" ref="F76:F84" si="20">(D76*0.28)+D76</f>
        <v>16.64</v>
      </c>
    </row>
    <row r="77" spans="1:6" ht="15.75" hidden="1" customHeight="1" x14ac:dyDescent="0.25">
      <c r="A77" s="2">
        <v>64</v>
      </c>
      <c r="B77" s="17" t="s">
        <v>122</v>
      </c>
      <c r="C77" s="33" t="s">
        <v>133</v>
      </c>
      <c r="D77" s="39">
        <v>11.13</v>
      </c>
      <c r="E77" s="40">
        <f t="shared" ref="E77:E84" si="21">(D77*0.32)+D77</f>
        <v>14.691600000000001</v>
      </c>
      <c r="F77" s="50">
        <f t="shared" si="20"/>
        <v>14.246400000000001</v>
      </c>
    </row>
    <row r="78" spans="1:6" ht="15.75" hidden="1" customHeight="1" x14ac:dyDescent="0.25">
      <c r="A78" s="2">
        <v>65</v>
      </c>
      <c r="B78" s="17" t="s">
        <v>129</v>
      </c>
      <c r="C78" s="33" t="s">
        <v>133</v>
      </c>
      <c r="D78" s="39">
        <v>22.88</v>
      </c>
      <c r="E78" s="40">
        <f t="shared" si="21"/>
        <v>30.201599999999999</v>
      </c>
      <c r="F78" s="50">
        <f t="shared" si="20"/>
        <v>29.2864</v>
      </c>
    </row>
    <row r="79" spans="1:6" ht="15.75" hidden="1" customHeight="1" x14ac:dyDescent="0.25">
      <c r="A79" s="2">
        <v>66</v>
      </c>
      <c r="B79" s="17" t="s">
        <v>123</v>
      </c>
      <c r="C79" s="33" t="s">
        <v>133</v>
      </c>
      <c r="D79" s="39">
        <v>16.940000000000001</v>
      </c>
      <c r="E79" s="40">
        <f t="shared" si="21"/>
        <v>22.360800000000001</v>
      </c>
      <c r="F79" s="50">
        <f t="shared" si="20"/>
        <v>21.683200000000003</v>
      </c>
    </row>
    <row r="80" spans="1:6" ht="15.75" hidden="1" customHeight="1" x14ac:dyDescent="0.25">
      <c r="A80" s="2">
        <v>67</v>
      </c>
      <c r="B80" s="17" t="s">
        <v>124</v>
      </c>
      <c r="C80" s="33" t="s">
        <v>133</v>
      </c>
      <c r="D80" s="39">
        <v>20</v>
      </c>
      <c r="E80" s="40">
        <f t="shared" si="21"/>
        <v>26.4</v>
      </c>
      <c r="F80" s="50">
        <f t="shared" si="20"/>
        <v>25.6</v>
      </c>
    </row>
    <row r="81" spans="1:6" ht="15.75" hidden="1" customHeight="1" x14ac:dyDescent="0.25">
      <c r="A81" s="2">
        <v>68</v>
      </c>
      <c r="B81" s="17" t="s">
        <v>125</v>
      </c>
      <c r="C81" s="33" t="s">
        <v>133</v>
      </c>
      <c r="D81" s="39">
        <v>14</v>
      </c>
      <c r="E81" s="40">
        <f t="shared" si="21"/>
        <v>18.48</v>
      </c>
      <c r="F81" s="50">
        <f t="shared" si="20"/>
        <v>17.920000000000002</v>
      </c>
    </row>
    <row r="82" spans="1:6" ht="15.75" hidden="1" customHeight="1" x14ac:dyDescent="0.25">
      <c r="A82" s="2">
        <v>69</v>
      </c>
      <c r="B82" s="17" t="s">
        <v>126</v>
      </c>
      <c r="C82" s="33" t="s">
        <v>133</v>
      </c>
      <c r="D82" s="39">
        <v>16</v>
      </c>
      <c r="E82" s="40">
        <f t="shared" si="21"/>
        <v>21.12</v>
      </c>
      <c r="F82" s="50">
        <f t="shared" si="20"/>
        <v>20.48</v>
      </c>
    </row>
    <row r="83" spans="1:6" s="8" customFormat="1" ht="15.75" hidden="1" customHeight="1" x14ac:dyDescent="0.25">
      <c r="A83" s="2">
        <v>70</v>
      </c>
      <c r="B83" s="17" t="s">
        <v>127</v>
      </c>
      <c r="C83" s="33" t="s">
        <v>133</v>
      </c>
      <c r="D83" s="39">
        <v>16</v>
      </c>
      <c r="E83" s="40">
        <f t="shared" si="21"/>
        <v>21.12</v>
      </c>
      <c r="F83" s="50">
        <f t="shared" si="20"/>
        <v>20.48</v>
      </c>
    </row>
    <row r="84" spans="1:6" ht="15.75" hidden="1" customHeight="1" thickBot="1" x14ac:dyDescent="0.3">
      <c r="A84" s="14">
        <v>71</v>
      </c>
      <c r="B84" s="18" t="s">
        <v>128</v>
      </c>
      <c r="C84" s="33" t="s">
        <v>133</v>
      </c>
      <c r="D84" s="44">
        <v>24</v>
      </c>
      <c r="E84" s="40">
        <f t="shared" si="21"/>
        <v>31.68</v>
      </c>
      <c r="F84" s="50">
        <f t="shared" si="20"/>
        <v>30.72</v>
      </c>
    </row>
    <row r="85" spans="1:6" ht="26.25" customHeight="1" thickBot="1" x14ac:dyDescent="0.3">
      <c r="A85" s="111" t="s">
        <v>58</v>
      </c>
      <c r="B85" s="112"/>
      <c r="C85" s="112"/>
      <c r="D85" s="112"/>
      <c r="E85" s="112"/>
      <c r="F85" s="113"/>
    </row>
    <row r="86" spans="1:6" ht="21" customHeight="1" thickBot="1" x14ac:dyDescent="0.3">
      <c r="A86" s="114" t="s">
        <v>51</v>
      </c>
      <c r="B86" s="115"/>
      <c r="C86" s="115"/>
      <c r="D86" s="115"/>
      <c r="E86" s="115"/>
      <c r="F86" s="116"/>
    </row>
    <row r="87" spans="1:6" ht="18" customHeight="1" thickBot="1" x14ac:dyDescent="0.3">
      <c r="A87" s="22"/>
      <c r="B87" s="23"/>
      <c r="C87" s="30"/>
      <c r="D87" s="36"/>
      <c r="E87" s="102"/>
      <c r="F87" s="103"/>
    </row>
    <row r="88" spans="1:6" s="48" customFormat="1" ht="30" x14ac:dyDescent="0.25">
      <c r="A88" s="25" t="s">
        <v>40</v>
      </c>
      <c r="B88" s="26" t="s">
        <v>52</v>
      </c>
      <c r="C88" s="27" t="s">
        <v>59</v>
      </c>
      <c r="D88" s="49" t="s">
        <v>130</v>
      </c>
      <c r="E88" s="104"/>
      <c r="F88" s="105"/>
    </row>
    <row r="89" spans="1:6" ht="15.75" customHeight="1" x14ac:dyDescent="0.25">
      <c r="A89" s="2">
        <v>72</v>
      </c>
      <c r="B89" s="16" t="s">
        <v>50</v>
      </c>
      <c r="C89" s="34" t="s">
        <v>136</v>
      </c>
      <c r="D89" s="43">
        <v>0</v>
      </c>
      <c r="E89" s="104"/>
      <c r="F89" s="105"/>
    </row>
    <row r="90" spans="1:6" s="8" customFormat="1" ht="15.75" customHeight="1" x14ac:dyDescent="0.25">
      <c r="A90" s="2">
        <v>73</v>
      </c>
      <c r="B90" s="16" t="s">
        <v>46</v>
      </c>
      <c r="C90" s="34" t="s">
        <v>136</v>
      </c>
      <c r="D90" s="43">
        <v>6</v>
      </c>
      <c r="E90" s="104"/>
      <c r="F90" s="105"/>
    </row>
    <row r="91" spans="1:6" ht="15.75" customHeight="1" x14ac:dyDescent="0.25">
      <c r="A91" s="2">
        <v>74</v>
      </c>
      <c r="B91" s="16" t="s">
        <v>47</v>
      </c>
      <c r="C91" s="34" t="s">
        <v>136</v>
      </c>
      <c r="D91" s="43">
        <v>51</v>
      </c>
      <c r="E91" s="104"/>
      <c r="F91" s="105"/>
    </row>
    <row r="92" spans="1:6" s="7" customFormat="1" ht="15.75" customHeight="1" x14ac:dyDescent="0.2">
      <c r="A92" s="2">
        <v>75</v>
      </c>
      <c r="B92" s="16" t="s">
        <v>48</v>
      </c>
      <c r="C92" s="34" t="s">
        <v>136</v>
      </c>
      <c r="D92" s="43">
        <v>50</v>
      </c>
      <c r="E92" s="104"/>
      <c r="F92" s="105"/>
    </row>
    <row r="93" spans="1:6" ht="15.75" customHeight="1" thickBot="1" x14ac:dyDescent="0.3">
      <c r="A93" s="14">
        <v>76</v>
      </c>
      <c r="B93" s="19" t="s">
        <v>49</v>
      </c>
      <c r="C93" s="35" t="s">
        <v>136</v>
      </c>
      <c r="D93" s="45">
        <v>0</v>
      </c>
      <c r="E93" s="106"/>
      <c r="F93" s="107"/>
    </row>
    <row r="94" spans="1:6" ht="16.5" customHeight="1" thickBot="1" x14ac:dyDescent="0.3">
      <c r="A94" s="114" t="s">
        <v>140</v>
      </c>
      <c r="B94" s="115"/>
      <c r="C94" s="115"/>
      <c r="D94" s="115"/>
      <c r="E94" s="115"/>
      <c r="F94" s="116"/>
    </row>
    <row r="95" spans="1:6" ht="15.75" thickBot="1" x14ac:dyDescent="0.3">
      <c r="A95" s="22"/>
      <c r="B95" s="23"/>
      <c r="C95" s="30"/>
      <c r="D95" s="36"/>
      <c r="E95" s="102"/>
      <c r="F95" s="103"/>
    </row>
    <row r="96" spans="1:6" ht="30" x14ac:dyDescent="0.25">
      <c r="A96" s="25" t="s">
        <v>40</v>
      </c>
      <c r="B96" s="26" t="s">
        <v>137</v>
      </c>
      <c r="C96" s="27" t="s">
        <v>59</v>
      </c>
      <c r="D96" s="49" t="s">
        <v>130</v>
      </c>
      <c r="E96" s="104"/>
      <c r="F96" s="105"/>
    </row>
    <row r="97" spans="1:6" ht="15.75" thickBot="1" x14ac:dyDescent="0.3">
      <c r="A97" s="14">
        <v>77</v>
      </c>
      <c r="B97" s="19" t="s">
        <v>138</v>
      </c>
      <c r="C97" s="35" t="s">
        <v>139</v>
      </c>
      <c r="D97" s="45">
        <v>2</v>
      </c>
      <c r="E97" s="106"/>
      <c r="F97" s="107"/>
    </row>
    <row r="98" spans="1:6" ht="14.25" customHeight="1" thickBot="1" x14ac:dyDescent="0.3">
      <c r="A98" s="12"/>
      <c r="B98" s="11"/>
    </row>
    <row r="99" spans="1:6" ht="47.25" thickBot="1" x14ac:dyDescent="0.3">
      <c r="A99" s="120" t="s">
        <v>57</v>
      </c>
      <c r="B99" s="121"/>
      <c r="C99" s="121"/>
      <c r="D99" s="121"/>
      <c r="E99" s="121"/>
      <c r="F99" s="122"/>
    </row>
    <row r="100" spans="1:6" ht="24" thickBot="1" x14ac:dyDescent="0.3">
      <c r="A100" s="111" t="s">
        <v>42</v>
      </c>
      <c r="B100" s="112"/>
      <c r="C100" s="112"/>
      <c r="D100" s="112"/>
      <c r="E100" s="112"/>
      <c r="F100" s="113"/>
    </row>
    <row r="101" spans="1:6" s="8" customFormat="1" ht="14.25" customHeight="1" thickBot="1" x14ac:dyDescent="0.3">
      <c r="A101" s="22"/>
      <c r="B101" s="23"/>
      <c r="C101" s="30"/>
      <c r="D101" s="36"/>
      <c r="E101" s="37" t="s">
        <v>132</v>
      </c>
      <c r="F101" s="38" t="s">
        <v>134</v>
      </c>
    </row>
    <row r="102" spans="1:6" ht="14.25" hidden="1" customHeight="1" x14ac:dyDescent="0.25">
      <c r="A102" s="25" t="s">
        <v>40</v>
      </c>
      <c r="B102" s="26" t="s">
        <v>53</v>
      </c>
      <c r="C102" s="27" t="s">
        <v>59</v>
      </c>
      <c r="D102" s="28" t="s">
        <v>130</v>
      </c>
      <c r="E102" s="29" t="s">
        <v>131</v>
      </c>
      <c r="F102" s="24" t="s">
        <v>131</v>
      </c>
    </row>
    <row r="103" spans="1:6" s="7" customFormat="1" ht="14.25" hidden="1" customHeight="1" x14ac:dyDescent="0.2">
      <c r="A103" s="2">
        <v>1</v>
      </c>
      <c r="B103" s="3" t="s">
        <v>60</v>
      </c>
      <c r="C103" s="31" t="s">
        <v>133</v>
      </c>
      <c r="D103" s="39">
        <v>10.41</v>
      </c>
      <c r="E103" s="40">
        <f>(D103*0.31)+D103</f>
        <v>13.6371</v>
      </c>
      <c r="F103" s="41">
        <f>(D103*0.28)+D103</f>
        <v>13.3248</v>
      </c>
    </row>
    <row r="104" spans="1:6" ht="14.25" hidden="1" customHeight="1" x14ac:dyDescent="0.25">
      <c r="A104" s="2">
        <f>A103+1</f>
        <v>2</v>
      </c>
      <c r="B104" s="4" t="s">
        <v>61</v>
      </c>
      <c r="C104" s="31" t="s">
        <v>133</v>
      </c>
      <c r="D104" s="39">
        <v>13.28</v>
      </c>
      <c r="E104" s="40">
        <f t="shared" ref="E104:E117" si="22">(D104*0.31)+D104</f>
        <v>17.396799999999999</v>
      </c>
      <c r="F104" s="41">
        <f t="shared" ref="F104:F117" si="23">(D104*0.28)+D104</f>
        <v>16.9984</v>
      </c>
    </row>
    <row r="105" spans="1:6" ht="14.25" hidden="1" customHeight="1" x14ac:dyDescent="0.25">
      <c r="A105" s="2">
        <f t="shared" ref="A105" si="24">A104+1</f>
        <v>3</v>
      </c>
      <c r="B105" s="3" t="s">
        <v>62</v>
      </c>
      <c r="C105" s="31" t="s">
        <v>133</v>
      </c>
      <c r="D105" s="39">
        <v>12.85</v>
      </c>
      <c r="E105" s="40">
        <f t="shared" si="22"/>
        <v>16.833500000000001</v>
      </c>
      <c r="F105" s="41">
        <f t="shared" si="23"/>
        <v>16.448</v>
      </c>
    </row>
    <row r="106" spans="1:6" ht="14.25" hidden="1" customHeight="1" x14ac:dyDescent="0.25">
      <c r="A106" s="2">
        <v>4</v>
      </c>
      <c r="B106" s="3" t="s">
        <v>63</v>
      </c>
      <c r="C106" s="31" t="s">
        <v>133</v>
      </c>
      <c r="D106" s="39">
        <v>16.36</v>
      </c>
      <c r="E106" s="40">
        <f t="shared" si="22"/>
        <v>21.4316</v>
      </c>
      <c r="F106" s="41">
        <f t="shared" si="23"/>
        <v>20.940799999999999</v>
      </c>
    </row>
    <row r="107" spans="1:6" ht="14.25" hidden="1" customHeight="1" x14ac:dyDescent="0.25">
      <c r="A107" s="2">
        <v>5</v>
      </c>
      <c r="B107" s="3" t="s">
        <v>64</v>
      </c>
      <c r="C107" s="31" t="s">
        <v>133</v>
      </c>
      <c r="D107" s="39">
        <v>11.52</v>
      </c>
      <c r="E107" s="40">
        <f t="shared" si="22"/>
        <v>15.091199999999999</v>
      </c>
      <c r="F107" s="41">
        <f t="shared" si="23"/>
        <v>14.7456</v>
      </c>
    </row>
    <row r="108" spans="1:6" s="8" customFormat="1" ht="14.25" hidden="1" customHeight="1" x14ac:dyDescent="0.25">
      <c r="A108" s="2">
        <v>6</v>
      </c>
      <c r="B108" s="3" t="s">
        <v>65</v>
      </c>
      <c r="C108" s="31" t="s">
        <v>133</v>
      </c>
      <c r="D108" s="39">
        <v>10.36</v>
      </c>
      <c r="E108" s="40">
        <f t="shared" si="22"/>
        <v>13.5716</v>
      </c>
      <c r="F108" s="41">
        <f t="shared" si="23"/>
        <v>13.2608</v>
      </c>
    </row>
    <row r="109" spans="1:6" ht="14.25" hidden="1" customHeight="1" x14ac:dyDescent="0.25">
      <c r="A109" s="2">
        <v>7</v>
      </c>
      <c r="B109" s="3" t="s">
        <v>66</v>
      </c>
      <c r="C109" s="31" t="s">
        <v>133</v>
      </c>
      <c r="D109" s="39">
        <v>11.28</v>
      </c>
      <c r="E109" s="40">
        <f t="shared" si="22"/>
        <v>14.7768</v>
      </c>
      <c r="F109" s="41">
        <f t="shared" si="23"/>
        <v>14.4384</v>
      </c>
    </row>
    <row r="110" spans="1:6" s="7" customFormat="1" ht="14.25" hidden="1" customHeight="1" x14ac:dyDescent="0.2">
      <c r="A110" s="2">
        <v>8</v>
      </c>
      <c r="B110" s="3" t="s">
        <v>67</v>
      </c>
      <c r="C110" s="31" t="s">
        <v>133</v>
      </c>
      <c r="D110" s="39">
        <v>41.69</v>
      </c>
      <c r="E110" s="40">
        <f t="shared" si="22"/>
        <v>54.613900000000001</v>
      </c>
      <c r="F110" s="41">
        <f t="shared" si="23"/>
        <v>53.363199999999999</v>
      </c>
    </row>
    <row r="111" spans="1:6" hidden="1" x14ac:dyDescent="0.25">
      <c r="A111" s="2">
        <v>9</v>
      </c>
      <c r="B111" s="3" t="s">
        <v>68</v>
      </c>
      <c r="C111" s="31" t="s">
        <v>133</v>
      </c>
      <c r="D111" s="39">
        <v>9.52</v>
      </c>
      <c r="E111" s="40">
        <f t="shared" si="22"/>
        <v>12.4712</v>
      </c>
      <c r="F111" s="41">
        <f t="shared" si="23"/>
        <v>12.185599999999999</v>
      </c>
    </row>
    <row r="112" spans="1:6" hidden="1" x14ac:dyDescent="0.25">
      <c r="A112" s="2">
        <v>10</v>
      </c>
      <c r="B112" s="3" t="s">
        <v>72</v>
      </c>
      <c r="C112" s="31" t="s">
        <v>133</v>
      </c>
      <c r="D112" s="39">
        <v>10.5</v>
      </c>
      <c r="E112" s="40">
        <f t="shared" si="22"/>
        <v>13.754999999999999</v>
      </c>
      <c r="F112" s="41">
        <f t="shared" si="23"/>
        <v>13.440000000000001</v>
      </c>
    </row>
    <row r="113" spans="1:6" hidden="1" x14ac:dyDescent="0.25">
      <c r="A113" s="2">
        <v>11</v>
      </c>
      <c r="B113" s="3" t="s">
        <v>73</v>
      </c>
      <c r="C113" s="31" t="s">
        <v>133</v>
      </c>
      <c r="D113" s="39">
        <v>16.149999999999999</v>
      </c>
      <c r="E113" s="40">
        <f t="shared" si="22"/>
        <v>21.156499999999998</v>
      </c>
      <c r="F113" s="41">
        <f t="shared" si="23"/>
        <v>20.671999999999997</v>
      </c>
    </row>
    <row r="114" spans="1:6" hidden="1" x14ac:dyDescent="0.25">
      <c r="A114" s="2">
        <v>12</v>
      </c>
      <c r="B114" s="3" t="s">
        <v>74</v>
      </c>
      <c r="C114" s="31" t="s">
        <v>133</v>
      </c>
      <c r="D114" s="39">
        <v>12.06</v>
      </c>
      <c r="E114" s="40">
        <f t="shared" si="22"/>
        <v>15.7986</v>
      </c>
      <c r="F114" s="41">
        <f t="shared" si="23"/>
        <v>15.436800000000002</v>
      </c>
    </row>
    <row r="115" spans="1:6" hidden="1" x14ac:dyDescent="0.25">
      <c r="A115" s="2">
        <v>13</v>
      </c>
      <c r="B115" s="3" t="s">
        <v>69</v>
      </c>
      <c r="C115" s="31" t="s">
        <v>133</v>
      </c>
      <c r="D115" s="39">
        <v>12.17</v>
      </c>
      <c r="E115" s="40">
        <f t="shared" si="22"/>
        <v>15.9427</v>
      </c>
      <c r="F115" s="41">
        <f t="shared" si="23"/>
        <v>15.5776</v>
      </c>
    </row>
    <row r="116" spans="1:6" ht="15" hidden="1" customHeight="1" x14ac:dyDescent="0.25">
      <c r="A116" s="2">
        <v>14</v>
      </c>
      <c r="B116" s="3" t="s">
        <v>70</v>
      </c>
      <c r="C116" s="31" t="s">
        <v>133</v>
      </c>
      <c r="D116" s="39">
        <v>15</v>
      </c>
      <c r="E116" s="40">
        <f t="shared" si="22"/>
        <v>19.649999999999999</v>
      </c>
      <c r="F116" s="41">
        <f t="shared" si="23"/>
        <v>19.2</v>
      </c>
    </row>
    <row r="117" spans="1:6" ht="15" hidden="1" customHeight="1" thickBot="1" x14ac:dyDescent="0.3">
      <c r="A117" s="20">
        <v>15</v>
      </c>
      <c r="B117" s="3" t="s">
        <v>71</v>
      </c>
      <c r="C117" s="31" t="s">
        <v>133</v>
      </c>
      <c r="D117" s="42">
        <v>9.26</v>
      </c>
      <c r="E117" s="40">
        <f t="shared" si="22"/>
        <v>12.130599999999999</v>
      </c>
      <c r="F117" s="41">
        <f t="shared" si="23"/>
        <v>11.8528</v>
      </c>
    </row>
    <row r="118" spans="1:6" s="8" customFormat="1" ht="15" hidden="1" customHeight="1" thickBot="1" x14ac:dyDescent="0.3">
      <c r="A118" s="108"/>
      <c r="B118" s="109"/>
      <c r="C118" s="109"/>
      <c r="D118" s="109"/>
      <c r="E118" s="109"/>
      <c r="F118" s="110"/>
    </row>
    <row r="119" spans="1:6" ht="24" thickBot="1" x14ac:dyDescent="0.3">
      <c r="A119" s="111" t="s">
        <v>43</v>
      </c>
      <c r="B119" s="112"/>
      <c r="C119" s="112"/>
      <c r="D119" s="112"/>
      <c r="E119" s="112"/>
      <c r="F119" s="113"/>
    </row>
    <row r="120" spans="1:6" ht="15" customHeight="1" thickBot="1" x14ac:dyDescent="0.3">
      <c r="A120" s="22"/>
      <c r="B120" s="23"/>
      <c r="C120" s="30"/>
      <c r="D120" s="36"/>
      <c r="E120" s="37" t="s">
        <v>132</v>
      </c>
      <c r="F120" s="38" t="s">
        <v>134</v>
      </c>
    </row>
    <row r="121" spans="1:6" ht="30" hidden="1" x14ac:dyDescent="0.25">
      <c r="A121" s="25" t="s">
        <v>40</v>
      </c>
      <c r="B121" s="26" t="s">
        <v>53</v>
      </c>
      <c r="C121" s="27" t="s">
        <v>59</v>
      </c>
      <c r="D121" s="28" t="s">
        <v>130</v>
      </c>
      <c r="E121" s="29" t="s">
        <v>131</v>
      </c>
      <c r="F121" s="24" t="s">
        <v>131</v>
      </c>
    </row>
    <row r="122" spans="1:6" ht="15.75" hidden="1" customHeight="1" x14ac:dyDescent="0.25">
      <c r="A122" s="2">
        <v>16</v>
      </c>
      <c r="B122" s="3" t="s">
        <v>75</v>
      </c>
      <c r="C122" s="31" t="s">
        <v>133</v>
      </c>
      <c r="D122" s="39">
        <v>8.6999999999999993</v>
      </c>
      <c r="E122" s="40">
        <f t="shared" ref="E122:E135" si="25">(D122*0.31)+D122</f>
        <v>11.396999999999998</v>
      </c>
      <c r="F122" s="41">
        <f t="shared" ref="F122:F135" si="26">(D122*0.28)+D122</f>
        <v>11.135999999999999</v>
      </c>
    </row>
    <row r="123" spans="1:6" ht="15.75" hidden="1" customHeight="1" x14ac:dyDescent="0.25">
      <c r="A123" s="2">
        <v>17</v>
      </c>
      <c r="B123" s="4" t="s">
        <v>76</v>
      </c>
      <c r="C123" s="31" t="s">
        <v>133</v>
      </c>
      <c r="D123" s="39">
        <v>8.18</v>
      </c>
      <c r="E123" s="40">
        <f t="shared" si="25"/>
        <v>10.7158</v>
      </c>
      <c r="F123" s="41">
        <f t="shared" si="26"/>
        <v>10.4704</v>
      </c>
    </row>
    <row r="124" spans="1:6" ht="15.75" hidden="1" customHeight="1" x14ac:dyDescent="0.25">
      <c r="A124" s="2">
        <v>18</v>
      </c>
      <c r="B124" s="3" t="s">
        <v>77</v>
      </c>
      <c r="C124" s="31" t="s">
        <v>133</v>
      </c>
      <c r="D124" s="39">
        <v>25</v>
      </c>
      <c r="E124" s="40">
        <f t="shared" si="25"/>
        <v>32.75</v>
      </c>
      <c r="F124" s="41">
        <f t="shared" si="26"/>
        <v>32</v>
      </c>
    </row>
    <row r="125" spans="1:6" s="8" customFormat="1" ht="15.75" hidden="1" customHeight="1" x14ac:dyDescent="0.25">
      <c r="A125" s="2">
        <v>19</v>
      </c>
      <c r="B125" s="3" t="s">
        <v>78</v>
      </c>
      <c r="C125" s="31" t="s">
        <v>133</v>
      </c>
      <c r="D125" s="39">
        <v>11.07</v>
      </c>
      <c r="E125" s="40">
        <f t="shared" si="25"/>
        <v>14.5017</v>
      </c>
      <c r="F125" s="41">
        <f t="shared" si="26"/>
        <v>14.169600000000001</v>
      </c>
    </row>
    <row r="126" spans="1:6" ht="15.75" hidden="1" customHeight="1" x14ac:dyDescent="0.25">
      <c r="A126" s="2">
        <v>20</v>
      </c>
      <c r="B126" s="3" t="s">
        <v>79</v>
      </c>
      <c r="C126" s="31" t="s">
        <v>133</v>
      </c>
      <c r="D126" s="39">
        <v>10.77</v>
      </c>
      <c r="E126" s="40">
        <f t="shared" si="25"/>
        <v>14.108699999999999</v>
      </c>
      <c r="F126" s="41">
        <f t="shared" si="26"/>
        <v>13.785599999999999</v>
      </c>
    </row>
    <row r="127" spans="1:6" s="7" customFormat="1" ht="15.75" hidden="1" customHeight="1" x14ac:dyDescent="0.2">
      <c r="A127" s="2">
        <v>21</v>
      </c>
      <c r="B127" s="3" t="s">
        <v>80</v>
      </c>
      <c r="C127" s="31" t="s">
        <v>133</v>
      </c>
      <c r="D127" s="39">
        <v>11.76</v>
      </c>
      <c r="E127" s="40">
        <f t="shared" si="25"/>
        <v>15.4056</v>
      </c>
      <c r="F127" s="41">
        <f t="shared" si="26"/>
        <v>15.0528</v>
      </c>
    </row>
    <row r="128" spans="1:6" ht="15.75" hidden="1" customHeight="1" x14ac:dyDescent="0.25">
      <c r="A128" s="2">
        <v>22</v>
      </c>
      <c r="B128" s="3" t="s">
        <v>81</v>
      </c>
      <c r="C128" s="31" t="s">
        <v>133</v>
      </c>
      <c r="D128" s="39">
        <v>15</v>
      </c>
      <c r="E128" s="40">
        <f t="shared" si="25"/>
        <v>19.649999999999999</v>
      </c>
      <c r="F128" s="41">
        <f t="shared" si="26"/>
        <v>19.2</v>
      </c>
    </row>
    <row r="129" spans="1:6" ht="15.75" hidden="1" customHeight="1" x14ac:dyDescent="0.25">
      <c r="A129" s="2">
        <v>23</v>
      </c>
      <c r="B129" s="3" t="s">
        <v>82</v>
      </c>
      <c r="C129" s="31" t="s">
        <v>133</v>
      </c>
      <c r="D129" s="39">
        <v>10.5</v>
      </c>
      <c r="E129" s="40">
        <f t="shared" si="25"/>
        <v>13.754999999999999</v>
      </c>
      <c r="F129" s="41">
        <f t="shared" si="26"/>
        <v>13.440000000000001</v>
      </c>
    </row>
    <row r="130" spans="1:6" ht="15.75" hidden="1" customHeight="1" x14ac:dyDescent="0.25">
      <c r="A130" s="2">
        <v>24</v>
      </c>
      <c r="B130" s="3" t="s">
        <v>83</v>
      </c>
      <c r="C130" s="31" t="s">
        <v>133</v>
      </c>
      <c r="D130" s="39">
        <v>16</v>
      </c>
      <c r="E130" s="40">
        <f t="shared" si="25"/>
        <v>20.96</v>
      </c>
      <c r="F130" s="41">
        <f t="shared" si="26"/>
        <v>20.48</v>
      </c>
    </row>
    <row r="131" spans="1:6" ht="15.75" hidden="1" customHeight="1" x14ac:dyDescent="0.25">
      <c r="A131" s="2">
        <v>25</v>
      </c>
      <c r="B131" s="3" t="s">
        <v>84</v>
      </c>
      <c r="C131" s="31" t="s">
        <v>133</v>
      </c>
      <c r="D131" s="39">
        <v>9.4700000000000006</v>
      </c>
      <c r="E131" s="40">
        <f t="shared" si="25"/>
        <v>12.405700000000001</v>
      </c>
      <c r="F131" s="41">
        <f t="shared" si="26"/>
        <v>12.121600000000001</v>
      </c>
    </row>
    <row r="132" spans="1:6" ht="15.75" hidden="1" customHeight="1" x14ac:dyDescent="0.25">
      <c r="A132" s="2">
        <v>26</v>
      </c>
      <c r="B132" s="3" t="s">
        <v>85</v>
      </c>
      <c r="C132" s="31" t="s">
        <v>133</v>
      </c>
      <c r="D132" s="39">
        <v>11.2</v>
      </c>
      <c r="E132" s="40">
        <f t="shared" si="25"/>
        <v>14.671999999999999</v>
      </c>
      <c r="F132" s="41">
        <f t="shared" si="26"/>
        <v>14.335999999999999</v>
      </c>
    </row>
    <row r="133" spans="1:6" ht="15.75" hidden="1" customHeight="1" x14ac:dyDescent="0.25">
      <c r="A133" s="2">
        <v>27</v>
      </c>
      <c r="B133" s="3" t="s">
        <v>86</v>
      </c>
      <c r="C133" s="31" t="s">
        <v>133</v>
      </c>
      <c r="D133" s="39">
        <v>21.23</v>
      </c>
      <c r="E133" s="40">
        <f t="shared" si="25"/>
        <v>27.811299999999999</v>
      </c>
      <c r="F133" s="41">
        <f t="shared" si="26"/>
        <v>27.174400000000002</v>
      </c>
    </row>
    <row r="134" spans="1:6" s="8" customFormat="1" ht="15.75" hidden="1" customHeight="1" x14ac:dyDescent="0.25">
      <c r="A134" s="2">
        <v>28</v>
      </c>
      <c r="B134" s="3" t="s">
        <v>87</v>
      </c>
      <c r="C134" s="31" t="s">
        <v>133</v>
      </c>
      <c r="D134" s="39">
        <v>8.5</v>
      </c>
      <c r="E134" s="40">
        <f t="shared" si="25"/>
        <v>11.135</v>
      </c>
      <c r="F134" s="41">
        <f t="shared" si="26"/>
        <v>10.88</v>
      </c>
    </row>
    <row r="135" spans="1:6" ht="15.75" hidden="1" customHeight="1" thickBot="1" x14ac:dyDescent="0.3">
      <c r="A135" s="14">
        <v>29</v>
      </c>
      <c r="B135" s="15" t="s">
        <v>88</v>
      </c>
      <c r="C135" s="31" t="s">
        <v>133</v>
      </c>
      <c r="D135" s="44">
        <v>10.85</v>
      </c>
      <c r="E135" s="40">
        <f t="shared" si="25"/>
        <v>14.2135</v>
      </c>
      <c r="F135" s="41">
        <f t="shared" si="26"/>
        <v>13.888</v>
      </c>
    </row>
    <row r="136" spans="1:6" ht="15.75" hidden="1" thickBot="1" x14ac:dyDescent="0.3">
      <c r="A136" s="117"/>
      <c r="B136" s="118"/>
      <c r="C136" s="118"/>
      <c r="D136" s="118"/>
      <c r="E136" s="118"/>
      <c r="F136" s="119"/>
    </row>
    <row r="137" spans="1:6" ht="24" thickBot="1" x14ac:dyDescent="0.3">
      <c r="A137" s="111" t="s">
        <v>44</v>
      </c>
      <c r="B137" s="112"/>
      <c r="C137" s="112"/>
      <c r="D137" s="112"/>
      <c r="E137" s="112"/>
      <c r="F137" s="113"/>
    </row>
    <row r="138" spans="1:6" ht="15.75" thickBot="1" x14ac:dyDescent="0.3">
      <c r="A138" s="22"/>
      <c r="B138" s="23"/>
      <c r="C138" s="30"/>
      <c r="D138" s="36"/>
      <c r="E138" s="37" t="s">
        <v>132</v>
      </c>
      <c r="F138" s="38" t="s">
        <v>134</v>
      </c>
    </row>
    <row r="139" spans="1:6" ht="30.75" hidden="1" thickBot="1" x14ac:dyDescent="0.3">
      <c r="A139" s="25" t="s">
        <v>40</v>
      </c>
      <c r="B139" s="26" t="s">
        <v>53</v>
      </c>
      <c r="C139" s="27" t="s">
        <v>59</v>
      </c>
      <c r="D139" s="28" t="s">
        <v>130</v>
      </c>
      <c r="E139" s="29" t="s">
        <v>131</v>
      </c>
      <c r="F139" s="24" t="s">
        <v>131</v>
      </c>
    </row>
    <row r="140" spans="1:6" hidden="1" x14ac:dyDescent="0.25">
      <c r="A140" s="2">
        <v>30</v>
      </c>
      <c r="B140" s="17" t="s">
        <v>89</v>
      </c>
      <c r="C140" s="32" t="s">
        <v>133</v>
      </c>
      <c r="D140" s="39">
        <v>17.239999999999998</v>
      </c>
      <c r="E140" s="40">
        <f t="shared" ref="E140:E172" si="27">(D140*0.31)+D140</f>
        <v>22.584399999999999</v>
      </c>
      <c r="F140" s="50">
        <f t="shared" ref="F140:F172" si="28">(D140*0.28)+D140</f>
        <v>22.0672</v>
      </c>
    </row>
    <row r="141" spans="1:6" hidden="1" x14ac:dyDescent="0.25">
      <c r="A141" s="2">
        <v>31</v>
      </c>
      <c r="B141" s="17" t="s">
        <v>90</v>
      </c>
      <c r="C141" s="32" t="s">
        <v>133</v>
      </c>
      <c r="D141" s="39">
        <v>16.329999999999998</v>
      </c>
      <c r="E141" s="40">
        <f t="shared" si="27"/>
        <v>21.392299999999999</v>
      </c>
      <c r="F141" s="50">
        <f t="shared" si="28"/>
        <v>20.9024</v>
      </c>
    </row>
    <row r="142" spans="1:6" hidden="1" x14ac:dyDescent="0.25">
      <c r="A142" s="2">
        <v>32</v>
      </c>
      <c r="B142" s="17" t="s">
        <v>91</v>
      </c>
      <c r="C142" s="32" t="s">
        <v>133</v>
      </c>
      <c r="D142" s="39">
        <v>14.06</v>
      </c>
      <c r="E142" s="40">
        <f t="shared" si="27"/>
        <v>18.418600000000001</v>
      </c>
      <c r="F142" s="50">
        <f t="shared" si="28"/>
        <v>17.9968</v>
      </c>
    </row>
    <row r="143" spans="1:6" hidden="1" x14ac:dyDescent="0.25">
      <c r="A143" s="2">
        <v>33</v>
      </c>
      <c r="B143" s="17" t="s">
        <v>92</v>
      </c>
      <c r="C143" s="32" t="s">
        <v>133</v>
      </c>
      <c r="D143" s="39">
        <v>17.23</v>
      </c>
      <c r="E143" s="40">
        <f t="shared" si="27"/>
        <v>22.571300000000001</v>
      </c>
      <c r="F143" s="50">
        <f t="shared" si="28"/>
        <v>22.054400000000001</v>
      </c>
    </row>
    <row r="144" spans="1:6" hidden="1" x14ac:dyDescent="0.25">
      <c r="A144" s="2">
        <v>34</v>
      </c>
      <c r="B144" s="17" t="s">
        <v>93</v>
      </c>
      <c r="C144" s="32" t="s">
        <v>133</v>
      </c>
      <c r="D144" s="39">
        <v>15</v>
      </c>
      <c r="E144" s="40">
        <f t="shared" si="27"/>
        <v>19.649999999999999</v>
      </c>
      <c r="F144" s="50">
        <f t="shared" si="28"/>
        <v>19.2</v>
      </c>
    </row>
    <row r="145" spans="1:6" hidden="1" x14ac:dyDescent="0.25">
      <c r="A145" s="2">
        <v>35</v>
      </c>
      <c r="B145" s="17" t="s">
        <v>94</v>
      </c>
      <c r="C145" s="32" t="s">
        <v>133</v>
      </c>
      <c r="D145" s="39">
        <v>25.63</v>
      </c>
      <c r="E145" s="40">
        <f t="shared" si="27"/>
        <v>33.575299999999999</v>
      </c>
      <c r="F145" s="50">
        <f t="shared" si="28"/>
        <v>32.806399999999996</v>
      </c>
    </row>
    <row r="146" spans="1:6" hidden="1" x14ac:dyDescent="0.25">
      <c r="A146" s="2">
        <v>36</v>
      </c>
      <c r="B146" s="17" t="s">
        <v>95</v>
      </c>
      <c r="C146" s="32" t="s">
        <v>133</v>
      </c>
      <c r="D146" s="39">
        <v>14.85</v>
      </c>
      <c r="E146" s="40">
        <f t="shared" si="27"/>
        <v>19.453499999999998</v>
      </c>
      <c r="F146" s="50">
        <f t="shared" si="28"/>
        <v>19.007999999999999</v>
      </c>
    </row>
    <row r="147" spans="1:6" hidden="1" x14ac:dyDescent="0.25">
      <c r="A147" s="2">
        <v>37</v>
      </c>
      <c r="B147" s="17" t="s">
        <v>96</v>
      </c>
      <c r="C147" s="32" t="s">
        <v>133</v>
      </c>
      <c r="D147" s="39">
        <v>14</v>
      </c>
      <c r="E147" s="40">
        <f t="shared" si="27"/>
        <v>18.34</v>
      </c>
      <c r="F147" s="50">
        <f t="shared" si="28"/>
        <v>17.920000000000002</v>
      </c>
    </row>
    <row r="148" spans="1:6" hidden="1" x14ac:dyDescent="0.25">
      <c r="A148" s="2">
        <v>38</v>
      </c>
      <c r="B148" s="17" t="s">
        <v>97</v>
      </c>
      <c r="C148" s="32" t="s">
        <v>133</v>
      </c>
      <c r="D148" s="39">
        <v>14</v>
      </c>
      <c r="E148" s="40">
        <f t="shared" si="27"/>
        <v>18.34</v>
      </c>
      <c r="F148" s="50">
        <f t="shared" si="28"/>
        <v>17.920000000000002</v>
      </c>
    </row>
    <row r="149" spans="1:6" hidden="1" x14ac:dyDescent="0.25">
      <c r="A149" s="2">
        <v>39</v>
      </c>
      <c r="B149" s="17" t="s">
        <v>98</v>
      </c>
      <c r="C149" s="32" t="s">
        <v>133</v>
      </c>
      <c r="D149" s="39">
        <v>15.23</v>
      </c>
      <c r="E149" s="40">
        <f t="shared" si="27"/>
        <v>19.9513</v>
      </c>
      <c r="F149" s="50">
        <f t="shared" si="28"/>
        <v>19.494399999999999</v>
      </c>
    </row>
    <row r="150" spans="1:6" hidden="1" x14ac:dyDescent="0.25">
      <c r="A150" s="2">
        <v>40</v>
      </c>
      <c r="B150" s="17" t="s">
        <v>99</v>
      </c>
      <c r="C150" s="32" t="s">
        <v>133</v>
      </c>
      <c r="D150" s="39">
        <v>10</v>
      </c>
      <c r="E150" s="40">
        <f t="shared" si="27"/>
        <v>13.1</v>
      </c>
      <c r="F150" s="50">
        <f t="shared" si="28"/>
        <v>12.8</v>
      </c>
    </row>
    <row r="151" spans="1:6" hidden="1" x14ac:dyDescent="0.25">
      <c r="A151" s="2">
        <v>41</v>
      </c>
      <c r="B151" s="17" t="s">
        <v>72</v>
      </c>
      <c r="C151" s="32" t="s">
        <v>133</v>
      </c>
      <c r="D151" s="39">
        <v>10</v>
      </c>
      <c r="E151" s="40">
        <f t="shared" si="27"/>
        <v>13.1</v>
      </c>
      <c r="F151" s="50">
        <f t="shared" si="28"/>
        <v>12.8</v>
      </c>
    </row>
    <row r="152" spans="1:6" hidden="1" x14ac:dyDescent="0.25">
      <c r="A152" s="2">
        <v>42</v>
      </c>
      <c r="B152" s="17" t="s">
        <v>100</v>
      </c>
      <c r="C152" s="32" t="s">
        <v>133</v>
      </c>
      <c r="D152" s="39">
        <v>25</v>
      </c>
      <c r="E152" s="40">
        <f t="shared" si="27"/>
        <v>32.75</v>
      </c>
      <c r="F152" s="50">
        <f t="shared" si="28"/>
        <v>32</v>
      </c>
    </row>
    <row r="153" spans="1:6" hidden="1" x14ac:dyDescent="0.25">
      <c r="A153" s="2">
        <v>43</v>
      </c>
      <c r="B153" s="17" t="s">
        <v>101</v>
      </c>
      <c r="C153" s="32" t="s">
        <v>133</v>
      </c>
      <c r="D153" s="39">
        <v>16.920000000000002</v>
      </c>
      <c r="E153" s="40">
        <f t="shared" si="27"/>
        <v>22.165200000000002</v>
      </c>
      <c r="F153" s="50">
        <f t="shared" si="28"/>
        <v>21.657600000000002</v>
      </c>
    </row>
    <row r="154" spans="1:6" hidden="1" x14ac:dyDescent="0.25">
      <c r="A154" s="2">
        <v>44</v>
      </c>
      <c r="B154" s="17" t="s">
        <v>102</v>
      </c>
      <c r="C154" s="32" t="s">
        <v>133</v>
      </c>
      <c r="D154" s="39">
        <v>28.03</v>
      </c>
      <c r="E154" s="40">
        <f t="shared" si="27"/>
        <v>36.719300000000004</v>
      </c>
      <c r="F154" s="50">
        <f t="shared" si="28"/>
        <v>35.878399999999999</v>
      </c>
    </row>
    <row r="155" spans="1:6" hidden="1" x14ac:dyDescent="0.25">
      <c r="A155" s="2">
        <v>45</v>
      </c>
      <c r="B155" s="17" t="s">
        <v>103</v>
      </c>
      <c r="C155" s="32" t="s">
        <v>133</v>
      </c>
      <c r="D155" s="39">
        <v>33.61</v>
      </c>
      <c r="E155" s="40">
        <f t="shared" si="27"/>
        <v>44.0291</v>
      </c>
      <c r="F155" s="50">
        <f t="shared" si="28"/>
        <v>43.020800000000001</v>
      </c>
    </row>
    <row r="156" spans="1:6" hidden="1" x14ac:dyDescent="0.25">
      <c r="A156" s="2">
        <v>46</v>
      </c>
      <c r="B156" s="17" t="s">
        <v>104</v>
      </c>
      <c r="C156" s="32" t="s">
        <v>133</v>
      </c>
      <c r="D156" s="39">
        <v>13.98</v>
      </c>
      <c r="E156" s="40">
        <f t="shared" si="27"/>
        <v>18.313800000000001</v>
      </c>
      <c r="F156" s="50">
        <f t="shared" si="28"/>
        <v>17.894400000000001</v>
      </c>
    </row>
    <row r="157" spans="1:6" hidden="1" x14ac:dyDescent="0.25">
      <c r="A157" s="2">
        <v>47</v>
      </c>
      <c r="B157" s="17" t="s">
        <v>105</v>
      </c>
      <c r="C157" s="32" t="s">
        <v>133</v>
      </c>
      <c r="D157" s="39">
        <v>14.53</v>
      </c>
      <c r="E157" s="40">
        <f t="shared" si="27"/>
        <v>19.034299999999998</v>
      </c>
      <c r="F157" s="50">
        <f t="shared" si="28"/>
        <v>18.598399999999998</v>
      </c>
    </row>
    <row r="158" spans="1:6" hidden="1" x14ac:dyDescent="0.25">
      <c r="A158" s="2">
        <v>48</v>
      </c>
      <c r="B158" s="17" t="s">
        <v>106</v>
      </c>
      <c r="C158" s="32" t="s">
        <v>133</v>
      </c>
      <c r="D158" s="39">
        <v>19.23</v>
      </c>
      <c r="E158" s="40">
        <f t="shared" si="27"/>
        <v>25.191300000000002</v>
      </c>
      <c r="F158" s="50">
        <f t="shared" si="28"/>
        <v>24.6144</v>
      </c>
    </row>
    <row r="159" spans="1:6" hidden="1" x14ac:dyDescent="0.25">
      <c r="A159" s="2">
        <v>49</v>
      </c>
      <c r="B159" s="17" t="s">
        <v>107</v>
      </c>
      <c r="C159" s="32" t="s">
        <v>133</v>
      </c>
      <c r="D159" s="39">
        <v>18.57</v>
      </c>
      <c r="E159" s="40">
        <f t="shared" si="27"/>
        <v>24.326700000000002</v>
      </c>
      <c r="F159" s="50">
        <f t="shared" si="28"/>
        <v>23.769600000000001</v>
      </c>
    </row>
    <row r="160" spans="1:6" hidden="1" x14ac:dyDescent="0.25">
      <c r="A160" s="2">
        <v>50</v>
      </c>
      <c r="B160" s="17" t="s">
        <v>108</v>
      </c>
      <c r="C160" s="32" t="s">
        <v>133</v>
      </c>
      <c r="D160" s="39">
        <v>18</v>
      </c>
      <c r="E160" s="40">
        <f t="shared" si="27"/>
        <v>23.58</v>
      </c>
      <c r="F160" s="50">
        <f t="shared" si="28"/>
        <v>23.04</v>
      </c>
    </row>
    <row r="161" spans="1:6" hidden="1" x14ac:dyDescent="0.25">
      <c r="A161" s="2">
        <v>51</v>
      </c>
      <c r="B161" s="17" t="s">
        <v>109</v>
      </c>
      <c r="C161" s="32" t="s">
        <v>133</v>
      </c>
      <c r="D161" s="39">
        <v>12.75</v>
      </c>
      <c r="E161" s="40">
        <f t="shared" si="27"/>
        <v>16.702500000000001</v>
      </c>
      <c r="F161" s="50">
        <f t="shared" si="28"/>
        <v>16.32</v>
      </c>
    </row>
    <row r="162" spans="1:6" hidden="1" x14ac:dyDescent="0.25">
      <c r="A162" s="2">
        <v>52</v>
      </c>
      <c r="B162" s="17" t="s">
        <v>110</v>
      </c>
      <c r="C162" s="32" t="s">
        <v>133</v>
      </c>
      <c r="D162" s="39">
        <v>16</v>
      </c>
      <c r="E162" s="40">
        <f t="shared" si="27"/>
        <v>20.96</v>
      </c>
      <c r="F162" s="50">
        <f t="shared" si="28"/>
        <v>20.48</v>
      </c>
    </row>
    <row r="163" spans="1:6" hidden="1" x14ac:dyDescent="0.25">
      <c r="A163" s="2">
        <v>53</v>
      </c>
      <c r="B163" s="17" t="s">
        <v>111</v>
      </c>
      <c r="C163" s="32" t="s">
        <v>133</v>
      </c>
      <c r="D163" s="39">
        <v>15.48</v>
      </c>
      <c r="E163" s="40">
        <f t="shared" si="27"/>
        <v>20.2788</v>
      </c>
      <c r="F163" s="50">
        <f t="shared" si="28"/>
        <v>19.814399999999999</v>
      </c>
    </row>
    <row r="164" spans="1:6" hidden="1" x14ac:dyDescent="0.25">
      <c r="A164" s="2">
        <v>54</v>
      </c>
      <c r="B164" s="17" t="s">
        <v>112</v>
      </c>
      <c r="C164" s="32" t="s">
        <v>133</v>
      </c>
      <c r="D164" s="39">
        <v>19.62</v>
      </c>
      <c r="E164" s="40">
        <f t="shared" si="27"/>
        <v>25.702200000000001</v>
      </c>
      <c r="F164" s="50">
        <f t="shared" si="28"/>
        <v>25.113600000000002</v>
      </c>
    </row>
    <row r="165" spans="1:6" hidden="1" x14ac:dyDescent="0.25">
      <c r="A165" s="2">
        <v>55</v>
      </c>
      <c r="B165" s="17" t="s">
        <v>113</v>
      </c>
      <c r="C165" s="32" t="s">
        <v>133</v>
      </c>
      <c r="D165" s="39">
        <v>15.44</v>
      </c>
      <c r="E165" s="40">
        <f t="shared" si="27"/>
        <v>20.226399999999998</v>
      </c>
      <c r="F165" s="50">
        <f t="shared" si="28"/>
        <v>19.763199999999998</v>
      </c>
    </row>
    <row r="166" spans="1:6" hidden="1" x14ac:dyDescent="0.25">
      <c r="A166" s="2">
        <v>56</v>
      </c>
      <c r="B166" s="17" t="s">
        <v>114</v>
      </c>
      <c r="C166" s="32" t="s">
        <v>133</v>
      </c>
      <c r="D166" s="39">
        <v>21.83</v>
      </c>
      <c r="E166" s="40">
        <f t="shared" si="27"/>
        <v>28.597299999999997</v>
      </c>
      <c r="F166" s="50">
        <f t="shared" si="28"/>
        <v>27.942399999999999</v>
      </c>
    </row>
    <row r="167" spans="1:6" hidden="1" x14ac:dyDescent="0.25">
      <c r="A167" s="2">
        <v>57</v>
      </c>
      <c r="B167" s="17" t="s">
        <v>115</v>
      </c>
      <c r="C167" s="32" t="s">
        <v>133</v>
      </c>
      <c r="D167" s="39">
        <v>10</v>
      </c>
      <c r="E167" s="40">
        <f t="shared" si="27"/>
        <v>13.1</v>
      </c>
      <c r="F167" s="50">
        <f t="shared" si="28"/>
        <v>12.8</v>
      </c>
    </row>
    <row r="168" spans="1:6" hidden="1" x14ac:dyDescent="0.25">
      <c r="A168" s="2">
        <v>58</v>
      </c>
      <c r="B168" s="17" t="s">
        <v>116</v>
      </c>
      <c r="C168" s="32" t="s">
        <v>133</v>
      </c>
      <c r="D168" s="39">
        <v>14.54</v>
      </c>
      <c r="E168" s="40">
        <f t="shared" si="27"/>
        <v>19.0474</v>
      </c>
      <c r="F168" s="50">
        <f t="shared" si="28"/>
        <v>18.6112</v>
      </c>
    </row>
    <row r="169" spans="1:6" hidden="1" x14ac:dyDescent="0.25">
      <c r="A169" s="2">
        <v>59</v>
      </c>
      <c r="B169" s="17" t="s">
        <v>117</v>
      </c>
      <c r="C169" s="32" t="s">
        <v>133</v>
      </c>
      <c r="D169" s="39">
        <v>13</v>
      </c>
      <c r="E169" s="40">
        <f t="shared" si="27"/>
        <v>17.03</v>
      </c>
      <c r="F169" s="50">
        <f t="shared" si="28"/>
        <v>16.64</v>
      </c>
    </row>
    <row r="170" spans="1:6" hidden="1" x14ac:dyDescent="0.25">
      <c r="A170" s="2">
        <v>60</v>
      </c>
      <c r="B170" s="17" t="s">
        <v>118</v>
      </c>
      <c r="C170" s="32" t="s">
        <v>133</v>
      </c>
      <c r="D170" s="39">
        <v>25.6</v>
      </c>
      <c r="E170" s="40">
        <f t="shared" si="27"/>
        <v>33.536000000000001</v>
      </c>
      <c r="F170" s="50">
        <f t="shared" si="28"/>
        <v>32.768000000000001</v>
      </c>
    </row>
    <row r="171" spans="1:6" hidden="1" x14ac:dyDescent="0.25">
      <c r="A171" s="2">
        <v>61</v>
      </c>
      <c r="B171" s="17" t="s">
        <v>119</v>
      </c>
      <c r="C171" s="32" t="s">
        <v>133</v>
      </c>
      <c r="D171" s="39">
        <v>10.89</v>
      </c>
      <c r="E171" s="40">
        <f t="shared" si="27"/>
        <v>14.2659</v>
      </c>
      <c r="F171" s="50">
        <f t="shared" si="28"/>
        <v>13.939200000000001</v>
      </c>
    </row>
    <row r="172" spans="1:6" ht="15.75" hidden="1" thickBot="1" x14ac:dyDescent="0.3">
      <c r="A172" s="20">
        <v>62</v>
      </c>
      <c r="B172" s="21" t="s">
        <v>120</v>
      </c>
      <c r="C172" s="32" t="s">
        <v>133</v>
      </c>
      <c r="D172" s="42">
        <v>10</v>
      </c>
      <c r="E172" s="40">
        <f t="shared" si="27"/>
        <v>13.1</v>
      </c>
      <c r="F172" s="50">
        <f t="shared" si="28"/>
        <v>12.8</v>
      </c>
    </row>
    <row r="173" spans="1:6" ht="15.75" hidden="1" thickBot="1" x14ac:dyDescent="0.3">
      <c r="A173" s="108"/>
      <c r="B173" s="109"/>
      <c r="C173" s="109"/>
      <c r="D173" s="109"/>
      <c r="E173" s="109"/>
      <c r="F173" s="110"/>
    </row>
    <row r="174" spans="1:6" ht="24" thickBot="1" x14ac:dyDescent="0.3">
      <c r="A174" s="111" t="s">
        <v>45</v>
      </c>
      <c r="B174" s="112"/>
      <c r="C174" s="112"/>
      <c r="D174" s="112"/>
      <c r="E174" s="112"/>
      <c r="F174" s="113"/>
    </row>
    <row r="175" spans="1:6" ht="15.75" thickBot="1" x14ac:dyDescent="0.3">
      <c r="A175" s="22"/>
      <c r="B175" s="23"/>
      <c r="C175" s="30"/>
      <c r="D175" s="36"/>
      <c r="E175" s="37" t="s">
        <v>135</v>
      </c>
      <c r="F175" s="38" t="s">
        <v>134</v>
      </c>
    </row>
    <row r="176" spans="1:6" ht="30.75" hidden="1" thickBot="1" x14ac:dyDescent="0.3">
      <c r="A176" s="25" t="s">
        <v>40</v>
      </c>
      <c r="B176" s="26" t="s">
        <v>53</v>
      </c>
      <c r="C176" s="27" t="s">
        <v>59</v>
      </c>
      <c r="D176" s="28" t="s">
        <v>130</v>
      </c>
      <c r="E176" s="29" t="s">
        <v>131</v>
      </c>
      <c r="F176" s="24" t="s">
        <v>131</v>
      </c>
    </row>
    <row r="177" spans="1:6" hidden="1" x14ac:dyDescent="0.25">
      <c r="A177" s="2">
        <v>63</v>
      </c>
      <c r="B177" s="17" t="s">
        <v>121</v>
      </c>
      <c r="C177" s="33" t="s">
        <v>133</v>
      </c>
      <c r="D177" s="39">
        <v>13</v>
      </c>
      <c r="E177" s="40">
        <f>(D177*0.32)+D177</f>
        <v>17.16</v>
      </c>
      <c r="F177" s="50">
        <f t="shared" ref="F177:F185" si="29">(D177*0.28)+D177</f>
        <v>16.64</v>
      </c>
    </row>
    <row r="178" spans="1:6" hidden="1" x14ac:dyDescent="0.25">
      <c r="A178" s="2">
        <v>64</v>
      </c>
      <c r="B178" s="17" t="s">
        <v>122</v>
      </c>
      <c r="C178" s="33" t="s">
        <v>133</v>
      </c>
      <c r="D178" s="39">
        <v>11.13</v>
      </c>
      <c r="E178" s="40">
        <f t="shared" ref="E178:E185" si="30">(D178*0.32)+D178</f>
        <v>14.691600000000001</v>
      </c>
      <c r="F178" s="50">
        <f t="shared" si="29"/>
        <v>14.246400000000001</v>
      </c>
    </row>
    <row r="179" spans="1:6" hidden="1" x14ac:dyDescent="0.25">
      <c r="A179" s="2">
        <v>65</v>
      </c>
      <c r="B179" s="17" t="s">
        <v>129</v>
      </c>
      <c r="C179" s="33" t="s">
        <v>133</v>
      </c>
      <c r="D179" s="39">
        <v>22.88</v>
      </c>
      <c r="E179" s="40">
        <f t="shared" si="30"/>
        <v>30.201599999999999</v>
      </c>
      <c r="F179" s="50">
        <f t="shared" si="29"/>
        <v>29.2864</v>
      </c>
    </row>
    <row r="180" spans="1:6" hidden="1" x14ac:dyDescent="0.25">
      <c r="A180" s="2">
        <v>66</v>
      </c>
      <c r="B180" s="17" t="s">
        <v>123</v>
      </c>
      <c r="C180" s="33" t="s">
        <v>133</v>
      </c>
      <c r="D180" s="39">
        <v>16.940000000000001</v>
      </c>
      <c r="E180" s="40">
        <f t="shared" si="30"/>
        <v>22.360800000000001</v>
      </c>
      <c r="F180" s="50">
        <f t="shared" si="29"/>
        <v>21.683200000000003</v>
      </c>
    </row>
    <row r="181" spans="1:6" hidden="1" x14ac:dyDescent="0.25">
      <c r="A181" s="2">
        <v>67</v>
      </c>
      <c r="B181" s="17" t="s">
        <v>124</v>
      </c>
      <c r="C181" s="33" t="s">
        <v>133</v>
      </c>
      <c r="D181" s="39">
        <v>20</v>
      </c>
      <c r="E181" s="40">
        <f t="shared" si="30"/>
        <v>26.4</v>
      </c>
      <c r="F181" s="50">
        <f t="shared" si="29"/>
        <v>25.6</v>
      </c>
    </row>
    <row r="182" spans="1:6" hidden="1" x14ac:dyDescent="0.25">
      <c r="A182" s="2">
        <v>68</v>
      </c>
      <c r="B182" s="17" t="s">
        <v>125</v>
      </c>
      <c r="C182" s="33" t="s">
        <v>133</v>
      </c>
      <c r="D182" s="39">
        <v>14</v>
      </c>
      <c r="E182" s="40">
        <f t="shared" si="30"/>
        <v>18.48</v>
      </c>
      <c r="F182" s="50">
        <f t="shared" si="29"/>
        <v>17.920000000000002</v>
      </c>
    </row>
    <row r="183" spans="1:6" hidden="1" x14ac:dyDescent="0.25">
      <c r="A183" s="2">
        <v>69</v>
      </c>
      <c r="B183" s="17" t="s">
        <v>126</v>
      </c>
      <c r="C183" s="33" t="s">
        <v>133</v>
      </c>
      <c r="D183" s="39">
        <v>16</v>
      </c>
      <c r="E183" s="40">
        <f t="shared" si="30"/>
        <v>21.12</v>
      </c>
      <c r="F183" s="50">
        <f t="shared" si="29"/>
        <v>20.48</v>
      </c>
    </row>
    <row r="184" spans="1:6" hidden="1" x14ac:dyDescent="0.25">
      <c r="A184" s="2">
        <v>70</v>
      </c>
      <c r="B184" s="17" t="s">
        <v>127</v>
      </c>
      <c r="C184" s="33" t="s">
        <v>133</v>
      </c>
      <c r="D184" s="39">
        <v>16</v>
      </c>
      <c r="E184" s="40">
        <f t="shared" si="30"/>
        <v>21.12</v>
      </c>
      <c r="F184" s="50">
        <f t="shared" si="29"/>
        <v>20.48</v>
      </c>
    </row>
    <row r="185" spans="1:6" ht="15.75" hidden="1" thickBot="1" x14ac:dyDescent="0.3">
      <c r="A185" s="14">
        <v>71</v>
      </c>
      <c r="B185" s="18" t="s">
        <v>128</v>
      </c>
      <c r="C185" s="33" t="s">
        <v>133</v>
      </c>
      <c r="D185" s="44">
        <v>24</v>
      </c>
      <c r="E185" s="40">
        <f t="shared" si="30"/>
        <v>31.68</v>
      </c>
      <c r="F185" s="50">
        <f t="shared" si="29"/>
        <v>30.72</v>
      </c>
    </row>
    <row r="186" spans="1:6" ht="24" thickBot="1" x14ac:dyDescent="0.3">
      <c r="A186" s="111" t="s">
        <v>58</v>
      </c>
      <c r="B186" s="112"/>
      <c r="C186" s="112"/>
      <c r="D186" s="112"/>
      <c r="E186" s="112"/>
      <c r="F186" s="113"/>
    </row>
    <row r="187" spans="1:6" ht="16.5" thickBot="1" x14ac:dyDescent="0.3">
      <c r="A187" s="114" t="s">
        <v>51</v>
      </c>
      <c r="B187" s="115"/>
      <c r="C187" s="115"/>
      <c r="D187" s="115"/>
      <c r="E187" s="115"/>
      <c r="F187" s="116"/>
    </row>
    <row r="188" spans="1:6" ht="15.75" thickBot="1" x14ac:dyDescent="0.3">
      <c r="A188" s="22"/>
      <c r="B188" s="23"/>
      <c r="C188" s="30"/>
      <c r="D188" s="36"/>
      <c r="E188" s="102"/>
      <c r="F188" s="103"/>
    </row>
    <row r="189" spans="1:6" ht="30" x14ac:dyDescent="0.25">
      <c r="A189" s="25" t="s">
        <v>40</v>
      </c>
      <c r="B189" s="26" t="s">
        <v>52</v>
      </c>
      <c r="C189" s="27" t="s">
        <v>59</v>
      </c>
      <c r="D189" s="49" t="s">
        <v>130</v>
      </c>
      <c r="E189" s="104"/>
      <c r="F189" s="105"/>
    </row>
    <row r="190" spans="1:6" x14ac:dyDescent="0.25">
      <c r="A190" s="2">
        <v>72</v>
      </c>
      <c r="B190" s="16" t="s">
        <v>50</v>
      </c>
      <c r="C190" s="34" t="s">
        <v>136</v>
      </c>
      <c r="D190" s="43">
        <v>0</v>
      </c>
      <c r="E190" s="104"/>
      <c r="F190" s="105"/>
    </row>
    <row r="191" spans="1:6" x14ac:dyDescent="0.25">
      <c r="A191" s="2">
        <v>73</v>
      </c>
      <c r="B191" s="16" t="s">
        <v>46</v>
      </c>
      <c r="C191" s="34" t="s">
        <v>136</v>
      </c>
      <c r="D191" s="43">
        <v>6</v>
      </c>
      <c r="E191" s="104"/>
      <c r="F191" s="105"/>
    </row>
    <row r="192" spans="1:6" x14ac:dyDescent="0.25">
      <c r="A192" s="2">
        <v>74</v>
      </c>
      <c r="B192" s="16" t="s">
        <v>47</v>
      </c>
      <c r="C192" s="34" t="s">
        <v>136</v>
      </c>
      <c r="D192" s="43">
        <v>51</v>
      </c>
      <c r="E192" s="104"/>
      <c r="F192" s="105"/>
    </row>
    <row r="193" spans="1:6" x14ac:dyDescent="0.25">
      <c r="A193" s="2">
        <v>75</v>
      </c>
      <c r="B193" s="16" t="s">
        <v>48</v>
      </c>
      <c r="C193" s="34" t="s">
        <v>136</v>
      </c>
      <c r="D193" s="43">
        <v>50</v>
      </c>
      <c r="E193" s="104"/>
      <c r="F193" s="105"/>
    </row>
    <row r="194" spans="1:6" ht="15.75" thickBot="1" x14ac:dyDescent="0.3">
      <c r="A194" s="14">
        <v>76</v>
      </c>
      <c r="B194" s="19" t="s">
        <v>49</v>
      </c>
      <c r="C194" s="35" t="s">
        <v>136</v>
      </c>
      <c r="D194" s="45">
        <v>0</v>
      </c>
      <c r="E194" s="106"/>
      <c r="F194" s="107"/>
    </row>
    <row r="195" spans="1:6" ht="16.5" thickBot="1" x14ac:dyDescent="0.3">
      <c r="A195" s="114" t="s">
        <v>140</v>
      </c>
      <c r="B195" s="115"/>
      <c r="C195" s="115"/>
      <c r="D195" s="115"/>
      <c r="E195" s="115"/>
      <c r="F195" s="116"/>
    </row>
    <row r="196" spans="1:6" ht="15.75" thickBot="1" x14ac:dyDescent="0.3">
      <c r="A196" s="22"/>
      <c r="B196" s="23"/>
      <c r="C196" s="30"/>
      <c r="D196" s="36"/>
      <c r="E196" s="102"/>
      <c r="F196" s="103"/>
    </row>
    <row r="197" spans="1:6" ht="30" x14ac:dyDescent="0.25">
      <c r="A197" s="25" t="s">
        <v>40</v>
      </c>
      <c r="B197" s="26" t="s">
        <v>137</v>
      </c>
      <c r="C197" s="27" t="s">
        <v>59</v>
      </c>
      <c r="D197" s="49" t="s">
        <v>130</v>
      </c>
      <c r="E197" s="104"/>
      <c r="F197" s="105"/>
    </row>
    <row r="198" spans="1:6" ht="15.75" thickBot="1" x14ac:dyDescent="0.3">
      <c r="A198" s="14">
        <v>77</v>
      </c>
      <c r="B198" s="19" t="s">
        <v>138</v>
      </c>
      <c r="C198" s="35" t="s">
        <v>139</v>
      </c>
      <c r="D198" s="45">
        <v>2</v>
      </c>
      <c r="E198" s="106"/>
      <c r="F198" s="107"/>
    </row>
    <row r="199" spans="1:6" ht="15.75" thickBot="1" x14ac:dyDescent="0.3">
      <c r="A199" s="12"/>
      <c r="B199" s="11"/>
    </row>
    <row r="200" spans="1:6" ht="47.25" thickBot="1" x14ac:dyDescent="0.3">
      <c r="A200" s="120" t="s">
        <v>56</v>
      </c>
      <c r="B200" s="121"/>
      <c r="C200" s="121"/>
      <c r="D200" s="121"/>
      <c r="E200" s="121"/>
      <c r="F200" s="122"/>
    </row>
    <row r="201" spans="1:6" ht="24" thickBot="1" x14ac:dyDescent="0.3">
      <c r="A201" s="111" t="s">
        <v>42</v>
      </c>
      <c r="B201" s="112"/>
      <c r="C201" s="112"/>
      <c r="D201" s="112"/>
      <c r="E201" s="112"/>
      <c r="F201" s="113"/>
    </row>
    <row r="202" spans="1:6" ht="15.75" thickBot="1" x14ac:dyDescent="0.3">
      <c r="A202" s="22"/>
      <c r="B202" s="23"/>
      <c r="C202" s="30"/>
      <c r="D202" s="36"/>
      <c r="E202" s="37" t="s">
        <v>132</v>
      </c>
      <c r="F202" s="38" t="s">
        <v>134</v>
      </c>
    </row>
    <row r="203" spans="1:6" ht="30" hidden="1" x14ac:dyDescent="0.25">
      <c r="A203" s="25" t="s">
        <v>40</v>
      </c>
      <c r="B203" s="26" t="s">
        <v>53</v>
      </c>
      <c r="C203" s="27" t="s">
        <v>59</v>
      </c>
      <c r="D203" s="28" t="s">
        <v>130</v>
      </c>
      <c r="E203" s="29" t="s">
        <v>131</v>
      </c>
      <c r="F203" s="24" t="s">
        <v>131</v>
      </c>
    </row>
    <row r="204" spans="1:6" hidden="1" x14ac:dyDescent="0.25">
      <c r="A204" s="2">
        <v>1</v>
      </c>
      <c r="B204" s="3" t="s">
        <v>60</v>
      </c>
      <c r="C204" s="31" t="s">
        <v>133</v>
      </c>
      <c r="D204" s="39">
        <v>10.41</v>
      </c>
      <c r="E204" s="40">
        <f>(D204*0.31)+D204</f>
        <v>13.6371</v>
      </c>
      <c r="F204" s="41">
        <f>(D204*0.28)+D204</f>
        <v>13.3248</v>
      </c>
    </row>
    <row r="205" spans="1:6" hidden="1" x14ac:dyDescent="0.25">
      <c r="A205" s="2">
        <f>A204+1</f>
        <v>2</v>
      </c>
      <c r="B205" s="4" t="s">
        <v>61</v>
      </c>
      <c r="C205" s="31" t="s">
        <v>133</v>
      </c>
      <c r="D205" s="39">
        <v>13.28</v>
      </c>
      <c r="E205" s="40">
        <f t="shared" ref="E205:E218" si="31">(D205*0.31)+D205</f>
        <v>17.396799999999999</v>
      </c>
      <c r="F205" s="41">
        <f t="shared" ref="F205:F218" si="32">(D205*0.28)+D205</f>
        <v>16.9984</v>
      </c>
    </row>
    <row r="206" spans="1:6" hidden="1" x14ac:dyDescent="0.25">
      <c r="A206" s="2">
        <f t="shared" ref="A206" si="33">A205+1</f>
        <v>3</v>
      </c>
      <c r="B206" s="3" t="s">
        <v>62</v>
      </c>
      <c r="C206" s="31" t="s">
        <v>133</v>
      </c>
      <c r="D206" s="39">
        <v>12.85</v>
      </c>
      <c r="E206" s="40">
        <f t="shared" si="31"/>
        <v>16.833500000000001</v>
      </c>
      <c r="F206" s="41">
        <f t="shared" si="32"/>
        <v>16.448</v>
      </c>
    </row>
    <row r="207" spans="1:6" hidden="1" x14ac:dyDescent="0.25">
      <c r="A207" s="2">
        <v>4</v>
      </c>
      <c r="B207" s="3" t="s">
        <v>63</v>
      </c>
      <c r="C207" s="31" t="s">
        <v>133</v>
      </c>
      <c r="D207" s="39">
        <v>16.36</v>
      </c>
      <c r="E207" s="40">
        <f t="shared" si="31"/>
        <v>21.4316</v>
      </c>
      <c r="F207" s="41">
        <f t="shared" si="32"/>
        <v>20.940799999999999</v>
      </c>
    </row>
    <row r="208" spans="1:6" hidden="1" x14ac:dyDescent="0.25">
      <c r="A208" s="2">
        <v>5</v>
      </c>
      <c r="B208" s="3" t="s">
        <v>64</v>
      </c>
      <c r="C208" s="31" t="s">
        <v>133</v>
      </c>
      <c r="D208" s="39">
        <v>11.52</v>
      </c>
      <c r="E208" s="40">
        <f t="shared" si="31"/>
        <v>15.091199999999999</v>
      </c>
      <c r="F208" s="41">
        <f t="shared" si="32"/>
        <v>14.7456</v>
      </c>
    </row>
    <row r="209" spans="1:6" hidden="1" x14ac:dyDescent="0.25">
      <c r="A209" s="2">
        <v>6</v>
      </c>
      <c r="B209" s="3" t="s">
        <v>65</v>
      </c>
      <c r="C209" s="31" t="s">
        <v>133</v>
      </c>
      <c r="D209" s="39">
        <v>10.36</v>
      </c>
      <c r="E209" s="40">
        <f t="shared" si="31"/>
        <v>13.5716</v>
      </c>
      <c r="F209" s="41">
        <f t="shared" si="32"/>
        <v>13.2608</v>
      </c>
    </row>
    <row r="210" spans="1:6" hidden="1" x14ac:dyDescent="0.25">
      <c r="A210" s="2">
        <v>7</v>
      </c>
      <c r="B210" s="3" t="s">
        <v>66</v>
      </c>
      <c r="C210" s="31" t="s">
        <v>133</v>
      </c>
      <c r="D210" s="39">
        <v>11.28</v>
      </c>
      <c r="E210" s="40">
        <f t="shared" si="31"/>
        <v>14.7768</v>
      </c>
      <c r="F210" s="41">
        <f t="shared" si="32"/>
        <v>14.4384</v>
      </c>
    </row>
    <row r="211" spans="1:6" hidden="1" x14ac:dyDescent="0.25">
      <c r="A211" s="2">
        <v>8</v>
      </c>
      <c r="B211" s="3" t="s">
        <v>67</v>
      </c>
      <c r="C211" s="31" t="s">
        <v>133</v>
      </c>
      <c r="D211" s="39">
        <v>41.69</v>
      </c>
      <c r="E211" s="40">
        <f t="shared" si="31"/>
        <v>54.613900000000001</v>
      </c>
      <c r="F211" s="41">
        <f t="shared" si="32"/>
        <v>53.363199999999999</v>
      </c>
    </row>
    <row r="212" spans="1:6" hidden="1" x14ac:dyDescent="0.25">
      <c r="A212" s="2">
        <v>9</v>
      </c>
      <c r="B212" s="3" t="s">
        <v>68</v>
      </c>
      <c r="C212" s="31" t="s">
        <v>133</v>
      </c>
      <c r="D212" s="39">
        <v>9.52</v>
      </c>
      <c r="E212" s="40">
        <f t="shared" si="31"/>
        <v>12.4712</v>
      </c>
      <c r="F212" s="41">
        <f t="shared" si="32"/>
        <v>12.185599999999999</v>
      </c>
    </row>
    <row r="213" spans="1:6" hidden="1" x14ac:dyDescent="0.25">
      <c r="A213" s="2">
        <v>10</v>
      </c>
      <c r="B213" s="3" t="s">
        <v>72</v>
      </c>
      <c r="C213" s="31" t="s">
        <v>133</v>
      </c>
      <c r="D213" s="39">
        <v>10.5</v>
      </c>
      <c r="E213" s="40">
        <f t="shared" si="31"/>
        <v>13.754999999999999</v>
      </c>
      <c r="F213" s="41">
        <f t="shared" si="32"/>
        <v>13.440000000000001</v>
      </c>
    </row>
    <row r="214" spans="1:6" hidden="1" x14ac:dyDescent="0.25">
      <c r="A214" s="2">
        <v>11</v>
      </c>
      <c r="B214" s="3" t="s">
        <v>73</v>
      </c>
      <c r="C214" s="31" t="s">
        <v>133</v>
      </c>
      <c r="D214" s="39">
        <v>16.149999999999999</v>
      </c>
      <c r="E214" s="40">
        <f t="shared" si="31"/>
        <v>21.156499999999998</v>
      </c>
      <c r="F214" s="41">
        <f t="shared" si="32"/>
        <v>20.671999999999997</v>
      </c>
    </row>
    <row r="215" spans="1:6" hidden="1" x14ac:dyDescent="0.25">
      <c r="A215" s="2">
        <v>12</v>
      </c>
      <c r="B215" s="3" t="s">
        <v>74</v>
      </c>
      <c r="C215" s="31" t="s">
        <v>133</v>
      </c>
      <c r="D215" s="39">
        <v>12.06</v>
      </c>
      <c r="E215" s="40">
        <f t="shared" si="31"/>
        <v>15.7986</v>
      </c>
      <c r="F215" s="41">
        <f t="shared" si="32"/>
        <v>15.436800000000002</v>
      </c>
    </row>
    <row r="216" spans="1:6" hidden="1" x14ac:dyDescent="0.25">
      <c r="A216" s="2">
        <v>13</v>
      </c>
      <c r="B216" s="3" t="s">
        <v>69</v>
      </c>
      <c r="C216" s="31" t="s">
        <v>133</v>
      </c>
      <c r="D216" s="39">
        <v>12.17</v>
      </c>
      <c r="E216" s="40">
        <f t="shared" si="31"/>
        <v>15.9427</v>
      </c>
      <c r="F216" s="41">
        <f t="shared" si="32"/>
        <v>15.5776</v>
      </c>
    </row>
    <row r="217" spans="1:6" hidden="1" x14ac:dyDescent="0.25">
      <c r="A217" s="2">
        <v>14</v>
      </c>
      <c r="B217" s="3" t="s">
        <v>70</v>
      </c>
      <c r="C217" s="31" t="s">
        <v>133</v>
      </c>
      <c r="D217" s="39">
        <v>15</v>
      </c>
      <c r="E217" s="40">
        <f t="shared" si="31"/>
        <v>19.649999999999999</v>
      </c>
      <c r="F217" s="41">
        <f t="shared" si="32"/>
        <v>19.2</v>
      </c>
    </row>
    <row r="218" spans="1:6" ht="15.75" hidden="1" thickBot="1" x14ac:dyDescent="0.3">
      <c r="A218" s="20">
        <v>15</v>
      </c>
      <c r="B218" s="3" t="s">
        <v>71</v>
      </c>
      <c r="C218" s="31" t="s">
        <v>133</v>
      </c>
      <c r="D218" s="42">
        <v>9.26</v>
      </c>
      <c r="E218" s="40">
        <f t="shared" si="31"/>
        <v>12.130599999999999</v>
      </c>
      <c r="F218" s="41">
        <f t="shared" si="32"/>
        <v>11.8528</v>
      </c>
    </row>
    <row r="219" spans="1:6" ht="15.75" hidden="1" thickBot="1" x14ac:dyDescent="0.3">
      <c r="A219" s="108"/>
      <c r="B219" s="109"/>
      <c r="C219" s="109"/>
      <c r="D219" s="109"/>
      <c r="E219" s="109"/>
      <c r="F219" s="110"/>
    </row>
    <row r="220" spans="1:6" ht="24" thickBot="1" x14ac:dyDescent="0.3">
      <c r="A220" s="111" t="s">
        <v>43</v>
      </c>
      <c r="B220" s="112"/>
      <c r="C220" s="112"/>
      <c r="D220" s="112"/>
      <c r="E220" s="112"/>
      <c r="F220" s="113"/>
    </row>
    <row r="221" spans="1:6" ht="15.75" thickBot="1" x14ac:dyDescent="0.3">
      <c r="A221" s="22"/>
      <c r="B221" s="23"/>
      <c r="C221" s="30"/>
      <c r="D221" s="36"/>
      <c r="E221" s="37" t="s">
        <v>132</v>
      </c>
      <c r="F221" s="38" t="s">
        <v>134</v>
      </c>
    </row>
    <row r="222" spans="1:6" ht="30" hidden="1" x14ac:dyDescent="0.25">
      <c r="A222" s="25" t="s">
        <v>40</v>
      </c>
      <c r="B222" s="26" t="s">
        <v>53</v>
      </c>
      <c r="C222" s="27" t="s">
        <v>59</v>
      </c>
      <c r="D222" s="28" t="s">
        <v>130</v>
      </c>
      <c r="E222" s="29" t="s">
        <v>131</v>
      </c>
      <c r="F222" s="24" t="s">
        <v>131</v>
      </c>
    </row>
    <row r="223" spans="1:6" hidden="1" x14ac:dyDescent="0.25">
      <c r="A223" s="2">
        <v>16</v>
      </c>
      <c r="B223" s="3" t="s">
        <v>75</v>
      </c>
      <c r="C223" s="31" t="s">
        <v>133</v>
      </c>
      <c r="D223" s="39">
        <v>8.6999999999999993</v>
      </c>
      <c r="E223" s="40">
        <f t="shared" ref="E223:E236" si="34">(D223*0.31)+D223</f>
        <v>11.396999999999998</v>
      </c>
      <c r="F223" s="41">
        <f t="shared" ref="F223:F236" si="35">(D223*0.28)+D223</f>
        <v>11.135999999999999</v>
      </c>
    </row>
    <row r="224" spans="1:6" hidden="1" x14ac:dyDescent="0.25">
      <c r="A224" s="2">
        <v>17</v>
      </c>
      <c r="B224" s="4" t="s">
        <v>76</v>
      </c>
      <c r="C224" s="31" t="s">
        <v>133</v>
      </c>
      <c r="D224" s="39">
        <v>8.18</v>
      </c>
      <c r="E224" s="40">
        <f t="shared" si="34"/>
        <v>10.7158</v>
      </c>
      <c r="F224" s="41">
        <f t="shared" si="35"/>
        <v>10.4704</v>
      </c>
    </row>
    <row r="225" spans="1:6" hidden="1" x14ac:dyDescent="0.25">
      <c r="A225" s="2">
        <v>18</v>
      </c>
      <c r="B225" s="3" t="s">
        <v>77</v>
      </c>
      <c r="C225" s="31" t="s">
        <v>133</v>
      </c>
      <c r="D225" s="39">
        <v>25</v>
      </c>
      <c r="E225" s="40">
        <f t="shared" si="34"/>
        <v>32.75</v>
      </c>
      <c r="F225" s="41">
        <f t="shared" si="35"/>
        <v>32</v>
      </c>
    </row>
    <row r="226" spans="1:6" hidden="1" x14ac:dyDescent="0.25">
      <c r="A226" s="2">
        <v>19</v>
      </c>
      <c r="B226" s="3" t="s">
        <v>78</v>
      </c>
      <c r="C226" s="31" t="s">
        <v>133</v>
      </c>
      <c r="D226" s="39">
        <v>11.07</v>
      </c>
      <c r="E226" s="40">
        <f t="shared" si="34"/>
        <v>14.5017</v>
      </c>
      <c r="F226" s="41">
        <f t="shared" si="35"/>
        <v>14.169600000000001</v>
      </c>
    </row>
    <row r="227" spans="1:6" hidden="1" x14ac:dyDescent="0.25">
      <c r="A227" s="2">
        <v>20</v>
      </c>
      <c r="B227" s="3" t="s">
        <v>79</v>
      </c>
      <c r="C227" s="31" t="s">
        <v>133</v>
      </c>
      <c r="D227" s="39">
        <v>10.77</v>
      </c>
      <c r="E227" s="40">
        <f t="shared" si="34"/>
        <v>14.108699999999999</v>
      </c>
      <c r="F227" s="41">
        <f t="shared" si="35"/>
        <v>13.785599999999999</v>
      </c>
    </row>
    <row r="228" spans="1:6" hidden="1" x14ac:dyDescent="0.25">
      <c r="A228" s="2">
        <v>21</v>
      </c>
      <c r="B228" s="3" t="s">
        <v>80</v>
      </c>
      <c r="C228" s="31" t="s">
        <v>133</v>
      </c>
      <c r="D228" s="39">
        <v>11.76</v>
      </c>
      <c r="E228" s="40">
        <f t="shared" si="34"/>
        <v>15.4056</v>
      </c>
      <c r="F228" s="41">
        <f t="shared" si="35"/>
        <v>15.0528</v>
      </c>
    </row>
    <row r="229" spans="1:6" hidden="1" x14ac:dyDescent="0.25">
      <c r="A229" s="2">
        <v>22</v>
      </c>
      <c r="B229" s="3" t="s">
        <v>81</v>
      </c>
      <c r="C229" s="31" t="s">
        <v>133</v>
      </c>
      <c r="D229" s="39">
        <v>15</v>
      </c>
      <c r="E229" s="40">
        <f t="shared" si="34"/>
        <v>19.649999999999999</v>
      </c>
      <c r="F229" s="41">
        <f t="shared" si="35"/>
        <v>19.2</v>
      </c>
    </row>
    <row r="230" spans="1:6" hidden="1" x14ac:dyDescent="0.25">
      <c r="A230" s="2">
        <v>23</v>
      </c>
      <c r="B230" s="3" t="s">
        <v>82</v>
      </c>
      <c r="C230" s="31" t="s">
        <v>133</v>
      </c>
      <c r="D230" s="39">
        <v>10.5</v>
      </c>
      <c r="E230" s="40">
        <f t="shared" si="34"/>
        <v>13.754999999999999</v>
      </c>
      <c r="F230" s="41">
        <f t="shared" si="35"/>
        <v>13.440000000000001</v>
      </c>
    </row>
    <row r="231" spans="1:6" hidden="1" x14ac:dyDescent="0.25">
      <c r="A231" s="2">
        <v>24</v>
      </c>
      <c r="B231" s="3" t="s">
        <v>83</v>
      </c>
      <c r="C231" s="31" t="s">
        <v>133</v>
      </c>
      <c r="D231" s="39">
        <v>16</v>
      </c>
      <c r="E231" s="40">
        <f t="shared" si="34"/>
        <v>20.96</v>
      </c>
      <c r="F231" s="41">
        <f t="shared" si="35"/>
        <v>20.48</v>
      </c>
    </row>
    <row r="232" spans="1:6" hidden="1" x14ac:dyDescent="0.25">
      <c r="A232" s="2">
        <v>25</v>
      </c>
      <c r="B232" s="3" t="s">
        <v>84</v>
      </c>
      <c r="C232" s="31" t="s">
        <v>133</v>
      </c>
      <c r="D232" s="39">
        <v>9.4700000000000006</v>
      </c>
      <c r="E232" s="40">
        <f t="shared" si="34"/>
        <v>12.405700000000001</v>
      </c>
      <c r="F232" s="41">
        <f t="shared" si="35"/>
        <v>12.121600000000001</v>
      </c>
    </row>
    <row r="233" spans="1:6" hidden="1" x14ac:dyDescent="0.25">
      <c r="A233" s="2">
        <v>26</v>
      </c>
      <c r="B233" s="3" t="s">
        <v>85</v>
      </c>
      <c r="C233" s="31" t="s">
        <v>133</v>
      </c>
      <c r="D233" s="39">
        <v>11.2</v>
      </c>
      <c r="E233" s="40">
        <f t="shared" si="34"/>
        <v>14.671999999999999</v>
      </c>
      <c r="F233" s="41">
        <f t="shared" si="35"/>
        <v>14.335999999999999</v>
      </c>
    </row>
    <row r="234" spans="1:6" hidden="1" x14ac:dyDescent="0.25">
      <c r="A234" s="2">
        <v>27</v>
      </c>
      <c r="B234" s="3" t="s">
        <v>86</v>
      </c>
      <c r="C234" s="31" t="s">
        <v>133</v>
      </c>
      <c r="D234" s="39">
        <v>21.23</v>
      </c>
      <c r="E234" s="40">
        <f t="shared" si="34"/>
        <v>27.811299999999999</v>
      </c>
      <c r="F234" s="41">
        <f t="shared" si="35"/>
        <v>27.174400000000002</v>
      </c>
    </row>
    <row r="235" spans="1:6" hidden="1" x14ac:dyDescent="0.25">
      <c r="A235" s="2">
        <v>28</v>
      </c>
      <c r="B235" s="3" t="s">
        <v>87</v>
      </c>
      <c r="C235" s="31" t="s">
        <v>133</v>
      </c>
      <c r="D235" s="39">
        <v>8.5</v>
      </c>
      <c r="E235" s="40">
        <f t="shared" si="34"/>
        <v>11.135</v>
      </c>
      <c r="F235" s="41">
        <f t="shared" si="35"/>
        <v>10.88</v>
      </c>
    </row>
    <row r="236" spans="1:6" ht="15.75" hidden="1" thickBot="1" x14ac:dyDescent="0.3">
      <c r="A236" s="14">
        <v>29</v>
      </c>
      <c r="B236" s="15" t="s">
        <v>88</v>
      </c>
      <c r="C236" s="31" t="s">
        <v>133</v>
      </c>
      <c r="D236" s="44">
        <v>10.85</v>
      </c>
      <c r="E236" s="40">
        <f t="shared" si="34"/>
        <v>14.2135</v>
      </c>
      <c r="F236" s="41">
        <f t="shared" si="35"/>
        <v>13.888</v>
      </c>
    </row>
    <row r="237" spans="1:6" ht="15.75" hidden="1" thickBot="1" x14ac:dyDescent="0.3">
      <c r="A237" s="117"/>
      <c r="B237" s="118"/>
      <c r="C237" s="118"/>
      <c r="D237" s="118"/>
      <c r="E237" s="118"/>
      <c r="F237" s="119"/>
    </row>
    <row r="238" spans="1:6" ht="24" thickBot="1" x14ac:dyDescent="0.3">
      <c r="A238" s="111" t="s">
        <v>44</v>
      </c>
      <c r="B238" s="112"/>
      <c r="C238" s="112"/>
      <c r="D238" s="112"/>
      <c r="E238" s="112"/>
      <c r="F238" s="113"/>
    </row>
    <row r="239" spans="1:6" ht="15.75" thickBot="1" x14ac:dyDescent="0.3">
      <c r="A239" s="22"/>
      <c r="B239" s="23"/>
      <c r="C239" s="30"/>
      <c r="D239" s="36"/>
      <c r="E239" s="37" t="s">
        <v>132</v>
      </c>
      <c r="F239" s="38" t="s">
        <v>134</v>
      </c>
    </row>
    <row r="240" spans="1:6" ht="30" hidden="1" x14ac:dyDescent="0.25">
      <c r="A240" s="25" t="s">
        <v>40</v>
      </c>
      <c r="B240" s="26" t="s">
        <v>53</v>
      </c>
      <c r="C240" s="27" t="s">
        <v>59</v>
      </c>
      <c r="D240" s="28" t="s">
        <v>130</v>
      </c>
      <c r="E240" s="29" t="s">
        <v>131</v>
      </c>
      <c r="F240" s="24" t="s">
        <v>131</v>
      </c>
    </row>
    <row r="241" spans="1:6" hidden="1" x14ac:dyDescent="0.25">
      <c r="A241" s="2">
        <v>30</v>
      </c>
      <c r="B241" s="17" t="s">
        <v>89</v>
      </c>
      <c r="C241" s="32" t="s">
        <v>133</v>
      </c>
      <c r="D241" s="39">
        <v>17.239999999999998</v>
      </c>
      <c r="E241" s="40">
        <f t="shared" ref="E241:E273" si="36">(D241*0.31)+D241</f>
        <v>22.584399999999999</v>
      </c>
      <c r="F241" s="50">
        <f t="shared" ref="F241:F273" si="37">(D241*0.28)+D241</f>
        <v>22.0672</v>
      </c>
    </row>
    <row r="242" spans="1:6" hidden="1" x14ac:dyDescent="0.25">
      <c r="A242" s="2">
        <v>31</v>
      </c>
      <c r="B242" s="17" t="s">
        <v>90</v>
      </c>
      <c r="C242" s="32" t="s">
        <v>133</v>
      </c>
      <c r="D242" s="39">
        <v>16.329999999999998</v>
      </c>
      <c r="E242" s="40">
        <f t="shared" si="36"/>
        <v>21.392299999999999</v>
      </c>
      <c r="F242" s="50">
        <f t="shared" si="37"/>
        <v>20.9024</v>
      </c>
    </row>
    <row r="243" spans="1:6" hidden="1" x14ac:dyDescent="0.25">
      <c r="A243" s="2">
        <v>32</v>
      </c>
      <c r="B243" s="17" t="s">
        <v>91</v>
      </c>
      <c r="C243" s="32" t="s">
        <v>133</v>
      </c>
      <c r="D243" s="39">
        <v>14.06</v>
      </c>
      <c r="E243" s="40">
        <f t="shared" si="36"/>
        <v>18.418600000000001</v>
      </c>
      <c r="F243" s="50">
        <f t="shared" si="37"/>
        <v>17.9968</v>
      </c>
    </row>
    <row r="244" spans="1:6" hidden="1" x14ac:dyDescent="0.25">
      <c r="A244" s="2">
        <v>33</v>
      </c>
      <c r="B244" s="17" t="s">
        <v>92</v>
      </c>
      <c r="C244" s="32" t="s">
        <v>133</v>
      </c>
      <c r="D244" s="39">
        <v>17.23</v>
      </c>
      <c r="E244" s="40">
        <f t="shared" si="36"/>
        <v>22.571300000000001</v>
      </c>
      <c r="F244" s="50">
        <f t="shared" si="37"/>
        <v>22.054400000000001</v>
      </c>
    </row>
    <row r="245" spans="1:6" hidden="1" x14ac:dyDescent="0.25">
      <c r="A245" s="2">
        <v>34</v>
      </c>
      <c r="B245" s="17" t="s">
        <v>93</v>
      </c>
      <c r="C245" s="32" t="s">
        <v>133</v>
      </c>
      <c r="D245" s="39">
        <v>15</v>
      </c>
      <c r="E245" s="40">
        <f t="shared" si="36"/>
        <v>19.649999999999999</v>
      </c>
      <c r="F245" s="50">
        <f t="shared" si="37"/>
        <v>19.2</v>
      </c>
    </row>
    <row r="246" spans="1:6" hidden="1" x14ac:dyDescent="0.25">
      <c r="A246" s="2">
        <v>35</v>
      </c>
      <c r="B246" s="17" t="s">
        <v>94</v>
      </c>
      <c r="C246" s="32" t="s">
        <v>133</v>
      </c>
      <c r="D246" s="39">
        <v>25.63</v>
      </c>
      <c r="E246" s="40">
        <f t="shared" si="36"/>
        <v>33.575299999999999</v>
      </c>
      <c r="F246" s="50">
        <f t="shared" si="37"/>
        <v>32.806399999999996</v>
      </c>
    </row>
    <row r="247" spans="1:6" hidden="1" x14ac:dyDescent="0.25">
      <c r="A247" s="2">
        <v>36</v>
      </c>
      <c r="B247" s="17" t="s">
        <v>95</v>
      </c>
      <c r="C247" s="32" t="s">
        <v>133</v>
      </c>
      <c r="D247" s="39">
        <v>14.85</v>
      </c>
      <c r="E247" s="40">
        <f t="shared" si="36"/>
        <v>19.453499999999998</v>
      </c>
      <c r="F247" s="50">
        <f t="shared" si="37"/>
        <v>19.007999999999999</v>
      </c>
    </row>
    <row r="248" spans="1:6" hidden="1" x14ac:dyDescent="0.25">
      <c r="A248" s="2">
        <v>37</v>
      </c>
      <c r="B248" s="17" t="s">
        <v>96</v>
      </c>
      <c r="C248" s="32" t="s">
        <v>133</v>
      </c>
      <c r="D248" s="39">
        <v>14</v>
      </c>
      <c r="E248" s="40">
        <f t="shared" si="36"/>
        <v>18.34</v>
      </c>
      <c r="F248" s="50">
        <f t="shared" si="37"/>
        <v>17.920000000000002</v>
      </c>
    </row>
    <row r="249" spans="1:6" hidden="1" x14ac:dyDescent="0.25">
      <c r="A249" s="2">
        <v>38</v>
      </c>
      <c r="B249" s="17" t="s">
        <v>97</v>
      </c>
      <c r="C249" s="32" t="s">
        <v>133</v>
      </c>
      <c r="D249" s="39">
        <v>14</v>
      </c>
      <c r="E249" s="40">
        <f t="shared" si="36"/>
        <v>18.34</v>
      </c>
      <c r="F249" s="50">
        <f t="shared" si="37"/>
        <v>17.920000000000002</v>
      </c>
    </row>
    <row r="250" spans="1:6" hidden="1" x14ac:dyDescent="0.25">
      <c r="A250" s="2">
        <v>39</v>
      </c>
      <c r="B250" s="17" t="s">
        <v>98</v>
      </c>
      <c r="C250" s="32" t="s">
        <v>133</v>
      </c>
      <c r="D250" s="39">
        <v>15.23</v>
      </c>
      <c r="E250" s="40">
        <f t="shared" si="36"/>
        <v>19.9513</v>
      </c>
      <c r="F250" s="50">
        <f t="shared" si="37"/>
        <v>19.494399999999999</v>
      </c>
    </row>
    <row r="251" spans="1:6" hidden="1" x14ac:dyDescent="0.25">
      <c r="A251" s="2">
        <v>40</v>
      </c>
      <c r="B251" s="17" t="s">
        <v>99</v>
      </c>
      <c r="C251" s="32" t="s">
        <v>133</v>
      </c>
      <c r="D251" s="39">
        <v>10</v>
      </c>
      <c r="E251" s="40">
        <f t="shared" si="36"/>
        <v>13.1</v>
      </c>
      <c r="F251" s="50">
        <f t="shared" si="37"/>
        <v>12.8</v>
      </c>
    </row>
    <row r="252" spans="1:6" hidden="1" x14ac:dyDescent="0.25">
      <c r="A252" s="2">
        <v>41</v>
      </c>
      <c r="B252" s="17" t="s">
        <v>72</v>
      </c>
      <c r="C252" s="32" t="s">
        <v>133</v>
      </c>
      <c r="D252" s="39">
        <v>10</v>
      </c>
      <c r="E252" s="40">
        <f t="shared" si="36"/>
        <v>13.1</v>
      </c>
      <c r="F252" s="50">
        <f t="shared" si="37"/>
        <v>12.8</v>
      </c>
    </row>
    <row r="253" spans="1:6" hidden="1" x14ac:dyDescent="0.25">
      <c r="A253" s="2">
        <v>42</v>
      </c>
      <c r="B253" s="17" t="s">
        <v>100</v>
      </c>
      <c r="C253" s="32" t="s">
        <v>133</v>
      </c>
      <c r="D253" s="39">
        <v>25</v>
      </c>
      <c r="E253" s="40">
        <f t="shared" si="36"/>
        <v>32.75</v>
      </c>
      <c r="F253" s="50">
        <f t="shared" si="37"/>
        <v>32</v>
      </c>
    </row>
    <row r="254" spans="1:6" hidden="1" x14ac:dyDescent="0.25">
      <c r="A254" s="2">
        <v>43</v>
      </c>
      <c r="B254" s="17" t="s">
        <v>101</v>
      </c>
      <c r="C254" s="32" t="s">
        <v>133</v>
      </c>
      <c r="D254" s="39">
        <v>16.920000000000002</v>
      </c>
      <c r="E254" s="40">
        <f t="shared" si="36"/>
        <v>22.165200000000002</v>
      </c>
      <c r="F254" s="50">
        <f t="shared" si="37"/>
        <v>21.657600000000002</v>
      </c>
    </row>
    <row r="255" spans="1:6" hidden="1" x14ac:dyDescent="0.25">
      <c r="A255" s="2">
        <v>44</v>
      </c>
      <c r="B255" s="17" t="s">
        <v>102</v>
      </c>
      <c r="C255" s="32" t="s">
        <v>133</v>
      </c>
      <c r="D255" s="39">
        <v>28.03</v>
      </c>
      <c r="E255" s="40">
        <f t="shared" si="36"/>
        <v>36.719300000000004</v>
      </c>
      <c r="F255" s="50">
        <f t="shared" si="37"/>
        <v>35.878399999999999</v>
      </c>
    </row>
    <row r="256" spans="1:6" hidden="1" x14ac:dyDescent="0.25">
      <c r="A256" s="2">
        <v>45</v>
      </c>
      <c r="B256" s="17" t="s">
        <v>103</v>
      </c>
      <c r="C256" s="32" t="s">
        <v>133</v>
      </c>
      <c r="D256" s="39">
        <v>33.61</v>
      </c>
      <c r="E256" s="40">
        <f t="shared" si="36"/>
        <v>44.0291</v>
      </c>
      <c r="F256" s="50">
        <f t="shared" si="37"/>
        <v>43.020800000000001</v>
      </c>
    </row>
    <row r="257" spans="1:6" hidden="1" x14ac:dyDescent="0.25">
      <c r="A257" s="2">
        <v>46</v>
      </c>
      <c r="B257" s="17" t="s">
        <v>104</v>
      </c>
      <c r="C257" s="32" t="s">
        <v>133</v>
      </c>
      <c r="D257" s="39">
        <v>13.98</v>
      </c>
      <c r="E257" s="40">
        <f t="shared" si="36"/>
        <v>18.313800000000001</v>
      </c>
      <c r="F257" s="50">
        <f t="shared" si="37"/>
        <v>17.894400000000001</v>
      </c>
    </row>
    <row r="258" spans="1:6" hidden="1" x14ac:dyDescent="0.25">
      <c r="A258" s="2">
        <v>47</v>
      </c>
      <c r="B258" s="17" t="s">
        <v>105</v>
      </c>
      <c r="C258" s="32" t="s">
        <v>133</v>
      </c>
      <c r="D258" s="39">
        <v>14.53</v>
      </c>
      <c r="E258" s="40">
        <f t="shared" si="36"/>
        <v>19.034299999999998</v>
      </c>
      <c r="F258" s="50">
        <f t="shared" si="37"/>
        <v>18.598399999999998</v>
      </c>
    </row>
    <row r="259" spans="1:6" hidden="1" x14ac:dyDescent="0.25">
      <c r="A259" s="2">
        <v>48</v>
      </c>
      <c r="B259" s="17" t="s">
        <v>106</v>
      </c>
      <c r="C259" s="32" t="s">
        <v>133</v>
      </c>
      <c r="D259" s="39">
        <v>19.23</v>
      </c>
      <c r="E259" s="40">
        <f t="shared" si="36"/>
        <v>25.191300000000002</v>
      </c>
      <c r="F259" s="50">
        <f t="shared" si="37"/>
        <v>24.6144</v>
      </c>
    </row>
    <row r="260" spans="1:6" hidden="1" x14ac:dyDescent="0.25">
      <c r="A260" s="2">
        <v>49</v>
      </c>
      <c r="B260" s="17" t="s">
        <v>107</v>
      </c>
      <c r="C260" s="32" t="s">
        <v>133</v>
      </c>
      <c r="D260" s="39">
        <v>18.57</v>
      </c>
      <c r="E260" s="40">
        <f t="shared" si="36"/>
        <v>24.326700000000002</v>
      </c>
      <c r="F260" s="50">
        <f t="shared" si="37"/>
        <v>23.769600000000001</v>
      </c>
    </row>
    <row r="261" spans="1:6" hidden="1" x14ac:dyDescent="0.25">
      <c r="A261" s="2">
        <v>50</v>
      </c>
      <c r="B261" s="17" t="s">
        <v>108</v>
      </c>
      <c r="C261" s="32" t="s">
        <v>133</v>
      </c>
      <c r="D261" s="39">
        <v>18</v>
      </c>
      <c r="E261" s="40">
        <f t="shared" si="36"/>
        <v>23.58</v>
      </c>
      <c r="F261" s="50">
        <f t="shared" si="37"/>
        <v>23.04</v>
      </c>
    </row>
    <row r="262" spans="1:6" hidden="1" x14ac:dyDescent="0.25">
      <c r="A262" s="2">
        <v>51</v>
      </c>
      <c r="B262" s="17" t="s">
        <v>109</v>
      </c>
      <c r="C262" s="32" t="s">
        <v>133</v>
      </c>
      <c r="D262" s="39">
        <v>12.75</v>
      </c>
      <c r="E262" s="40">
        <f t="shared" si="36"/>
        <v>16.702500000000001</v>
      </c>
      <c r="F262" s="50">
        <f t="shared" si="37"/>
        <v>16.32</v>
      </c>
    </row>
    <row r="263" spans="1:6" hidden="1" x14ac:dyDescent="0.25">
      <c r="A263" s="2">
        <v>52</v>
      </c>
      <c r="B263" s="17" t="s">
        <v>110</v>
      </c>
      <c r="C263" s="32" t="s">
        <v>133</v>
      </c>
      <c r="D263" s="39">
        <v>16</v>
      </c>
      <c r="E263" s="40">
        <f t="shared" si="36"/>
        <v>20.96</v>
      </c>
      <c r="F263" s="50">
        <f t="shared" si="37"/>
        <v>20.48</v>
      </c>
    </row>
    <row r="264" spans="1:6" hidden="1" x14ac:dyDescent="0.25">
      <c r="A264" s="2">
        <v>53</v>
      </c>
      <c r="B264" s="17" t="s">
        <v>111</v>
      </c>
      <c r="C264" s="32" t="s">
        <v>133</v>
      </c>
      <c r="D264" s="39">
        <v>15.48</v>
      </c>
      <c r="E264" s="40">
        <f t="shared" si="36"/>
        <v>20.2788</v>
      </c>
      <c r="F264" s="50">
        <f t="shared" si="37"/>
        <v>19.814399999999999</v>
      </c>
    </row>
    <row r="265" spans="1:6" hidden="1" x14ac:dyDescent="0.25">
      <c r="A265" s="2">
        <v>54</v>
      </c>
      <c r="B265" s="17" t="s">
        <v>112</v>
      </c>
      <c r="C265" s="32" t="s">
        <v>133</v>
      </c>
      <c r="D265" s="39">
        <v>19.62</v>
      </c>
      <c r="E265" s="40">
        <f t="shared" si="36"/>
        <v>25.702200000000001</v>
      </c>
      <c r="F265" s="50">
        <f t="shared" si="37"/>
        <v>25.113600000000002</v>
      </c>
    </row>
    <row r="266" spans="1:6" hidden="1" x14ac:dyDescent="0.25">
      <c r="A266" s="2">
        <v>55</v>
      </c>
      <c r="B266" s="17" t="s">
        <v>113</v>
      </c>
      <c r="C266" s="32" t="s">
        <v>133</v>
      </c>
      <c r="D266" s="39">
        <v>15.44</v>
      </c>
      <c r="E266" s="40">
        <f t="shared" si="36"/>
        <v>20.226399999999998</v>
      </c>
      <c r="F266" s="50">
        <f t="shared" si="37"/>
        <v>19.763199999999998</v>
      </c>
    </row>
    <row r="267" spans="1:6" hidden="1" x14ac:dyDescent="0.25">
      <c r="A267" s="2">
        <v>56</v>
      </c>
      <c r="B267" s="17" t="s">
        <v>114</v>
      </c>
      <c r="C267" s="32" t="s">
        <v>133</v>
      </c>
      <c r="D267" s="39">
        <v>21.83</v>
      </c>
      <c r="E267" s="40">
        <f t="shared" si="36"/>
        <v>28.597299999999997</v>
      </c>
      <c r="F267" s="50">
        <f t="shared" si="37"/>
        <v>27.942399999999999</v>
      </c>
    </row>
    <row r="268" spans="1:6" hidden="1" x14ac:dyDescent="0.25">
      <c r="A268" s="2">
        <v>57</v>
      </c>
      <c r="B268" s="17" t="s">
        <v>115</v>
      </c>
      <c r="C268" s="32" t="s">
        <v>133</v>
      </c>
      <c r="D268" s="39">
        <v>10</v>
      </c>
      <c r="E268" s="40">
        <f t="shared" si="36"/>
        <v>13.1</v>
      </c>
      <c r="F268" s="50">
        <f t="shared" si="37"/>
        <v>12.8</v>
      </c>
    </row>
    <row r="269" spans="1:6" hidden="1" x14ac:dyDescent="0.25">
      <c r="A269" s="2">
        <v>58</v>
      </c>
      <c r="B269" s="17" t="s">
        <v>116</v>
      </c>
      <c r="C269" s="32" t="s">
        <v>133</v>
      </c>
      <c r="D269" s="39">
        <v>14.54</v>
      </c>
      <c r="E269" s="40">
        <f t="shared" si="36"/>
        <v>19.0474</v>
      </c>
      <c r="F269" s="50">
        <f t="shared" si="37"/>
        <v>18.6112</v>
      </c>
    </row>
    <row r="270" spans="1:6" hidden="1" x14ac:dyDescent="0.25">
      <c r="A270" s="2">
        <v>59</v>
      </c>
      <c r="B270" s="17" t="s">
        <v>117</v>
      </c>
      <c r="C270" s="32" t="s">
        <v>133</v>
      </c>
      <c r="D270" s="39">
        <v>13</v>
      </c>
      <c r="E270" s="40">
        <f t="shared" si="36"/>
        <v>17.03</v>
      </c>
      <c r="F270" s="50">
        <f t="shared" si="37"/>
        <v>16.64</v>
      </c>
    </row>
    <row r="271" spans="1:6" hidden="1" x14ac:dyDescent="0.25">
      <c r="A271" s="2">
        <v>60</v>
      </c>
      <c r="B271" s="17" t="s">
        <v>118</v>
      </c>
      <c r="C271" s="32" t="s">
        <v>133</v>
      </c>
      <c r="D271" s="39">
        <v>25.6</v>
      </c>
      <c r="E271" s="40">
        <f t="shared" si="36"/>
        <v>33.536000000000001</v>
      </c>
      <c r="F271" s="50">
        <f t="shared" si="37"/>
        <v>32.768000000000001</v>
      </c>
    </row>
    <row r="272" spans="1:6" hidden="1" x14ac:dyDescent="0.25">
      <c r="A272" s="2">
        <v>61</v>
      </c>
      <c r="B272" s="17" t="s">
        <v>119</v>
      </c>
      <c r="C272" s="32" t="s">
        <v>133</v>
      </c>
      <c r="D272" s="39">
        <v>10.89</v>
      </c>
      <c r="E272" s="40">
        <f t="shared" si="36"/>
        <v>14.2659</v>
      </c>
      <c r="F272" s="50">
        <f t="shared" si="37"/>
        <v>13.939200000000001</v>
      </c>
    </row>
    <row r="273" spans="1:6" ht="15.75" hidden="1" thickBot="1" x14ac:dyDescent="0.3">
      <c r="A273" s="20">
        <v>62</v>
      </c>
      <c r="B273" s="21" t="s">
        <v>120</v>
      </c>
      <c r="C273" s="32" t="s">
        <v>133</v>
      </c>
      <c r="D273" s="42">
        <v>10</v>
      </c>
      <c r="E273" s="40">
        <f t="shared" si="36"/>
        <v>13.1</v>
      </c>
      <c r="F273" s="50">
        <f t="shared" si="37"/>
        <v>12.8</v>
      </c>
    </row>
    <row r="274" spans="1:6" ht="15.75" hidden="1" thickBot="1" x14ac:dyDescent="0.3">
      <c r="A274" s="108"/>
      <c r="B274" s="109"/>
      <c r="C274" s="109"/>
      <c r="D274" s="109"/>
      <c r="E274" s="109"/>
      <c r="F274" s="110"/>
    </row>
    <row r="275" spans="1:6" ht="24" thickBot="1" x14ac:dyDescent="0.3">
      <c r="A275" s="111" t="s">
        <v>45</v>
      </c>
      <c r="B275" s="112"/>
      <c r="C275" s="112"/>
      <c r="D275" s="112"/>
      <c r="E275" s="112"/>
      <c r="F275" s="113"/>
    </row>
    <row r="276" spans="1:6" ht="15.75" thickBot="1" x14ac:dyDescent="0.3">
      <c r="A276" s="22"/>
      <c r="B276" s="23"/>
      <c r="C276" s="30"/>
      <c r="D276" s="36"/>
      <c r="E276" s="37" t="s">
        <v>135</v>
      </c>
      <c r="F276" s="38" t="s">
        <v>134</v>
      </c>
    </row>
    <row r="277" spans="1:6" ht="30" hidden="1" x14ac:dyDescent="0.25">
      <c r="A277" s="25" t="s">
        <v>40</v>
      </c>
      <c r="B277" s="26" t="s">
        <v>53</v>
      </c>
      <c r="C277" s="27" t="s">
        <v>59</v>
      </c>
      <c r="D277" s="28" t="s">
        <v>130</v>
      </c>
      <c r="E277" s="29" t="s">
        <v>131</v>
      </c>
      <c r="F277" s="24" t="s">
        <v>131</v>
      </c>
    </row>
    <row r="278" spans="1:6" hidden="1" x14ac:dyDescent="0.25">
      <c r="A278" s="2">
        <v>63</v>
      </c>
      <c r="B278" s="17" t="s">
        <v>121</v>
      </c>
      <c r="C278" s="33" t="s">
        <v>133</v>
      </c>
      <c r="D278" s="39">
        <v>13</v>
      </c>
      <c r="E278" s="40">
        <f>(D278*0.32)+D278</f>
        <v>17.16</v>
      </c>
      <c r="F278" s="50">
        <f t="shared" ref="F278:F286" si="38">(D278*0.28)+D278</f>
        <v>16.64</v>
      </c>
    </row>
    <row r="279" spans="1:6" hidden="1" x14ac:dyDescent="0.25">
      <c r="A279" s="2">
        <v>64</v>
      </c>
      <c r="B279" s="17" t="s">
        <v>122</v>
      </c>
      <c r="C279" s="33" t="s">
        <v>133</v>
      </c>
      <c r="D279" s="39">
        <v>11.13</v>
      </c>
      <c r="E279" s="40">
        <f t="shared" ref="E279:E286" si="39">(D279*0.32)+D279</f>
        <v>14.691600000000001</v>
      </c>
      <c r="F279" s="50">
        <f t="shared" si="38"/>
        <v>14.246400000000001</v>
      </c>
    </row>
    <row r="280" spans="1:6" hidden="1" x14ac:dyDescent="0.25">
      <c r="A280" s="2">
        <v>65</v>
      </c>
      <c r="B280" s="17" t="s">
        <v>129</v>
      </c>
      <c r="C280" s="33" t="s">
        <v>133</v>
      </c>
      <c r="D280" s="39">
        <v>22.88</v>
      </c>
      <c r="E280" s="40">
        <f t="shared" si="39"/>
        <v>30.201599999999999</v>
      </c>
      <c r="F280" s="50">
        <f t="shared" si="38"/>
        <v>29.2864</v>
      </c>
    </row>
    <row r="281" spans="1:6" hidden="1" x14ac:dyDescent="0.25">
      <c r="A281" s="2">
        <v>66</v>
      </c>
      <c r="B281" s="17" t="s">
        <v>123</v>
      </c>
      <c r="C281" s="33" t="s">
        <v>133</v>
      </c>
      <c r="D281" s="39">
        <v>16.940000000000001</v>
      </c>
      <c r="E281" s="40">
        <f t="shared" si="39"/>
        <v>22.360800000000001</v>
      </c>
      <c r="F281" s="50">
        <f t="shared" si="38"/>
        <v>21.683200000000003</v>
      </c>
    </row>
    <row r="282" spans="1:6" hidden="1" x14ac:dyDescent="0.25">
      <c r="A282" s="2">
        <v>67</v>
      </c>
      <c r="B282" s="17" t="s">
        <v>124</v>
      </c>
      <c r="C282" s="33" t="s">
        <v>133</v>
      </c>
      <c r="D282" s="39">
        <v>20</v>
      </c>
      <c r="E282" s="40">
        <f t="shared" si="39"/>
        <v>26.4</v>
      </c>
      <c r="F282" s="50">
        <f t="shared" si="38"/>
        <v>25.6</v>
      </c>
    </row>
    <row r="283" spans="1:6" hidden="1" x14ac:dyDescent="0.25">
      <c r="A283" s="2">
        <v>68</v>
      </c>
      <c r="B283" s="17" t="s">
        <v>125</v>
      </c>
      <c r="C283" s="33" t="s">
        <v>133</v>
      </c>
      <c r="D283" s="39">
        <v>14</v>
      </c>
      <c r="E283" s="40">
        <f t="shared" si="39"/>
        <v>18.48</v>
      </c>
      <c r="F283" s="50">
        <f t="shared" si="38"/>
        <v>17.920000000000002</v>
      </c>
    </row>
    <row r="284" spans="1:6" hidden="1" x14ac:dyDescent="0.25">
      <c r="A284" s="2">
        <v>69</v>
      </c>
      <c r="B284" s="17" t="s">
        <v>126</v>
      </c>
      <c r="C284" s="33" t="s">
        <v>133</v>
      </c>
      <c r="D284" s="39">
        <v>16</v>
      </c>
      <c r="E284" s="40">
        <f t="shared" si="39"/>
        <v>21.12</v>
      </c>
      <c r="F284" s="50">
        <f t="shared" si="38"/>
        <v>20.48</v>
      </c>
    </row>
    <row r="285" spans="1:6" hidden="1" x14ac:dyDescent="0.25">
      <c r="A285" s="2">
        <v>70</v>
      </c>
      <c r="B285" s="17" t="s">
        <v>127</v>
      </c>
      <c r="C285" s="33" t="s">
        <v>133</v>
      </c>
      <c r="D285" s="39">
        <v>16</v>
      </c>
      <c r="E285" s="40">
        <f t="shared" si="39"/>
        <v>21.12</v>
      </c>
      <c r="F285" s="50">
        <f t="shared" si="38"/>
        <v>20.48</v>
      </c>
    </row>
    <row r="286" spans="1:6" ht="15.75" hidden="1" thickBot="1" x14ac:dyDescent="0.3">
      <c r="A286" s="14">
        <v>71</v>
      </c>
      <c r="B286" s="18" t="s">
        <v>128</v>
      </c>
      <c r="C286" s="33" t="s">
        <v>133</v>
      </c>
      <c r="D286" s="44">
        <v>24</v>
      </c>
      <c r="E286" s="40">
        <f t="shared" si="39"/>
        <v>31.68</v>
      </c>
      <c r="F286" s="50">
        <f t="shared" si="38"/>
        <v>30.72</v>
      </c>
    </row>
    <row r="287" spans="1:6" ht="15.75" hidden="1" thickBot="1" x14ac:dyDescent="0.3">
      <c r="A287" s="108"/>
      <c r="B287" s="109"/>
      <c r="C287" s="109"/>
      <c r="D287" s="109"/>
      <c r="E287" s="109"/>
      <c r="F287" s="110"/>
    </row>
    <row r="288" spans="1:6" ht="24" thickBot="1" x14ac:dyDescent="0.3">
      <c r="A288" s="111" t="s">
        <v>58</v>
      </c>
      <c r="B288" s="112"/>
      <c r="C288" s="112"/>
      <c r="D288" s="112"/>
      <c r="E288" s="112"/>
      <c r="F288" s="113"/>
    </row>
    <row r="289" spans="1:6" ht="16.5" thickBot="1" x14ac:dyDescent="0.3">
      <c r="A289" s="114" t="s">
        <v>51</v>
      </c>
      <c r="B289" s="115"/>
      <c r="C289" s="115"/>
      <c r="D289" s="115"/>
      <c r="E289" s="115"/>
      <c r="F289" s="116"/>
    </row>
    <row r="290" spans="1:6" ht="15.75" thickBot="1" x14ac:dyDescent="0.3">
      <c r="A290" s="22"/>
      <c r="B290" s="23"/>
      <c r="C290" s="30"/>
      <c r="D290" s="36"/>
      <c r="E290" s="102"/>
      <c r="F290" s="103"/>
    </row>
    <row r="291" spans="1:6" ht="30" x14ac:dyDescent="0.25">
      <c r="A291" s="25" t="s">
        <v>40</v>
      </c>
      <c r="B291" s="26" t="s">
        <v>52</v>
      </c>
      <c r="C291" s="27" t="s">
        <v>59</v>
      </c>
      <c r="D291" s="49" t="s">
        <v>130</v>
      </c>
      <c r="E291" s="104"/>
      <c r="F291" s="105"/>
    </row>
    <row r="292" spans="1:6" x14ac:dyDescent="0.25">
      <c r="A292" s="2">
        <v>72</v>
      </c>
      <c r="B292" s="16" t="s">
        <v>50</v>
      </c>
      <c r="C292" s="34" t="s">
        <v>136</v>
      </c>
      <c r="D292" s="43">
        <v>0</v>
      </c>
      <c r="E292" s="104"/>
      <c r="F292" s="105"/>
    </row>
    <row r="293" spans="1:6" x14ac:dyDescent="0.25">
      <c r="A293" s="2">
        <v>73</v>
      </c>
      <c r="B293" s="16" t="s">
        <v>46</v>
      </c>
      <c r="C293" s="34" t="s">
        <v>136</v>
      </c>
      <c r="D293" s="43">
        <v>6</v>
      </c>
      <c r="E293" s="104"/>
      <c r="F293" s="105"/>
    </row>
    <row r="294" spans="1:6" x14ac:dyDescent="0.25">
      <c r="A294" s="2">
        <v>74</v>
      </c>
      <c r="B294" s="16" t="s">
        <v>47</v>
      </c>
      <c r="C294" s="34" t="s">
        <v>136</v>
      </c>
      <c r="D294" s="43">
        <v>51</v>
      </c>
      <c r="E294" s="104"/>
      <c r="F294" s="105"/>
    </row>
    <row r="295" spans="1:6" x14ac:dyDescent="0.25">
      <c r="A295" s="2">
        <v>75</v>
      </c>
      <c r="B295" s="16" t="s">
        <v>48</v>
      </c>
      <c r="C295" s="34" t="s">
        <v>136</v>
      </c>
      <c r="D295" s="43">
        <v>50</v>
      </c>
      <c r="E295" s="104"/>
      <c r="F295" s="105"/>
    </row>
    <row r="296" spans="1:6" ht="15.75" thickBot="1" x14ac:dyDescent="0.3">
      <c r="A296" s="14">
        <v>76</v>
      </c>
      <c r="B296" s="19" t="s">
        <v>49</v>
      </c>
      <c r="C296" s="35" t="s">
        <v>136</v>
      </c>
      <c r="D296" s="45">
        <v>0</v>
      </c>
      <c r="E296" s="106"/>
      <c r="F296" s="107"/>
    </row>
    <row r="297" spans="1:6" ht="16.5" thickBot="1" x14ac:dyDescent="0.3">
      <c r="A297" s="114" t="s">
        <v>140</v>
      </c>
      <c r="B297" s="115"/>
      <c r="C297" s="115"/>
      <c r="D297" s="115"/>
      <c r="E297" s="115"/>
      <c r="F297" s="116"/>
    </row>
    <row r="298" spans="1:6" ht="15.75" thickBot="1" x14ac:dyDescent="0.3">
      <c r="A298" s="22"/>
      <c r="B298" s="23"/>
      <c r="C298" s="30"/>
      <c r="D298" s="36"/>
      <c r="E298" s="102"/>
      <c r="F298" s="103"/>
    </row>
    <row r="299" spans="1:6" ht="30" x14ac:dyDescent="0.25">
      <c r="A299" s="25" t="s">
        <v>40</v>
      </c>
      <c r="B299" s="26" t="s">
        <v>137</v>
      </c>
      <c r="C299" s="27" t="s">
        <v>59</v>
      </c>
      <c r="D299" s="49" t="s">
        <v>130</v>
      </c>
      <c r="E299" s="104"/>
      <c r="F299" s="105"/>
    </row>
    <row r="300" spans="1:6" ht="15.75" thickBot="1" x14ac:dyDescent="0.3">
      <c r="A300" s="14">
        <v>77</v>
      </c>
      <c r="B300" s="19" t="s">
        <v>138</v>
      </c>
      <c r="C300" s="35" t="s">
        <v>139</v>
      </c>
      <c r="D300" s="45">
        <v>2</v>
      </c>
      <c r="E300" s="106"/>
      <c r="F300" s="107"/>
    </row>
    <row r="301" spans="1:6" ht="15.75" thickBot="1" x14ac:dyDescent="0.3">
      <c r="A301" s="12"/>
      <c r="B301" s="11"/>
    </row>
    <row r="302" spans="1:6" ht="47.25" thickBot="1" x14ac:dyDescent="0.3">
      <c r="A302" s="120" t="s">
        <v>55</v>
      </c>
      <c r="B302" s="121"/>
      <c r="C302" s="121"/>
      <c r="D302" s="121"/>
      <c r="E302" s="121"/>
      <c r="F302" s="122"/>
    </row>
    <row r="303" spans="1:6" ht="24" thickBot="1" x14ac:dyDescent="0.3">
      <c r="A303" s="111" t="s">
        <v>42</v>
      </c>
      <c r="B303" s="112"/>
      <c r="C303" s="112"/>
      <c r="D303" s="112"/>
      <c r="E303" s="112"/>
      <c r="F303" s="113"/>
    </row>
    <row r="304" spans="1:6" ht="15.75" thickBot="1" x14ac:dyDescent="0.3">
      <c r="A304" s="22"/>
      <c r="B304" s="23"/>
      <c r="C304" s="30"/>
      <c r="D304" s="36"/>
      <c r="E304" s="37" t="s">
        <v>132</v>
      </c>
      <c r="F304" s="38" t="s">
        <v>134</v>
      </c>
    </row>
    <row r="305" spans="1:6" ht="30" hidden="1" x14ac:dyDescent="0.25">
      <c r="A305" s="25" t="s">
        <v>40</v>
      </c>
      <c r="B305" s="26" t="s">
        <v>53</v>
      </c>
      <c r="C305" s="27" t="s">
        <v>59</v>
      </c>
      <c r="D305" s="28" t="s">
        <v>130</v>
      </c>
      <c r="E305" s="29" t="s">
        <v>131</v>
      </c>
      <c r="F305" s="24" t="s">
        <v>131</v>
      </c>
    </row>
    <row r="306" spans="1:6" hidden="1" x14ac:dyDescent="0.25">
      <c r="A306" s="2">
        <v>1</v>
      </c>
      <c r="B306" s="3" t="s">
        <v>60</v>
      </c>
      <c r="C306" s="31" t="s">
        <v>133</v>
      </c>
      <c r="D306" s="39">
        <v>10.41</v>
      </c>
      <c r="E306" s="40">
        <f>(D306*0.31)+D306</f>
        <v>13.6371</v>
      </c>
      <c r="F306" s="41">
        <f>(D306*0.28)+D306</f>
        <v>13.3248</v>
      </c>
    </row>
    <row r="307" spans="1:6" hidden="1" x14ac:dyDescent="0.25">
      <c r="A307" s="2">
        <f>A306+1</f>
        <v>2</v>
      </c>
      <c r="B307" s="4" t="s">
        <v>61</v>
      </c>
      <c r="C307" s="31" t="s">
        <v>133</v>
      </c>
      <c r="D307" s="39">
        <v>13.28</v>
      </c>
      <c r="E307" s="40">
        <f t="shared" ref="E307:E320" si="40">(D307*0.31)+D307</f>
        <v>17.396799999999999</v>
      </c>
      <c r="F307" s="41">
        <f t="shared" ref="F307:F320" si="41">(D307*0.28)+D307</f>
        <v>16.9984</v>
      </c>
    </row>
    <row r="308" spans="1:6" hidden="1" x14ac:dyDescent="0.25">
      <c r="A308" s="2">
        <f t="shared" ref="A308" si="42">A307+1</f>
        <v>3</v>
      </c>
      <c r="B308" s="3" t="s">
        <v>62</v>
      </c>
      <c r="C308" s="31" t="s">
        <v>133</v>
      </c>
      <c r="D308" s="39">
        <v>12.85</v>
      </c>
      <c r="E308" s="40">
        <f t="shared" si="40"/>
        <v>16.833500000000001</v>
      </c>
      <c r="F308" s="41">
        <f t="shared" si="41"/>
        <v>16.448</v>
      </c>
    </row>
    <row r="309" spans="1:6" hidden="1" x14ac:dyDescent="0.25">
      <c r="A309" s="2">
        <v>4</v>
      </c>
      <c r="B309" s="3" t="s">
        <v>63</v>
      </c>
      <c r="C309" s="31" t="s">
        <v>133</v>
      </c>
      <c r="D309" s="39">
        <v>16.36</v>
      </c>
      <c r="E309" s="40">
        <f t="shared" si="40"/>
        <v>21.4316</v>
      </c>
      <c r="F309" s="41">
        <f t="shared" si="41"/>
        <v>20.940799999999999</v>
      </c>
    </row>
    <row r="310" spans="1:6" hidden="1" x14ac:dyDescent="0.25">
      <c r="A310" s="2">
        <v>5</v>
      </c>
      <c r="B310" s="3" t="s">
        <v>64</v>
      </c>
      <c r="C310" s="31" t="s">
        <v>133</v>
      </c>
      <c r="D310" s="39">
        <v>11.52</v>
      </c>
      <c r="E310" s="40">
        <f t="shared" si="40"/>
        <v>15.091199999999999</v>
      </c>
      <c r="F310" s="41">
        <f t="shared" si="41"/>
        <v>14.7456</v>
      </c>
    </row>
    <row r="311" spans="1:6" hidden="1" x14ac:dyDescent="0.25">
      <c r="A311" s="2">
        <v>6</v>
      </c>
      <c r="B311" s="3" t="s">
        <v>65</v>
      </c>
      <c r="C311" s="31" t="s">
        <v>133</v>
      </c>
      <c r="D311" s="39">
        <v>10.36</v>
      </c>
      <c r="E311" s="40">
        <f t="shared" si="40"/>
        <v>13.5716</v>
      </c>
      <c r="F311" s="41">
        <f t="shared" si="41"/>
        <v>13.2608</v>
      </c>
    </row>
    <row r="312" spans="1:6" hidden="1" x14ac:dyDescent="0.25">
      <c r="A312" s="2">
        <v>7</v>
      </c>
      <c r="B312" s="3" t="s">
        <v>66</v>
      </c>
      <c r="C312" s="31" t="s">
        <v>133</v>
      </c>
      <c r="D312" s="39">
        <v>11.28</v>
      </c>
      <c r="E312" s="40">
        <f t="shared" si="40"/>
        <v>14.7768</v>
      </c>
      <c r="F312" s="41">
        <f t="shared" si="41"/>
        <v>14.4384</v>
      </c>
    </row>
    <row r="313" spans="1:6" hidden="1" x14ac:dyDescent="0.25">
      <c r="A313" s="2">
        <v>8</v>
      </c>
      <c r="B313" s="3" t="s">
        <v>67</v>
      </c>
      <c r="C313" s="31" t="s">
        <v>133</v>
      </c>
      <c r="D313" s="39">
        <v>41.69</v>
      </c>
      <c r="E313" s="40">
        <f t="shared" si="40"/>
        <v>54.613900000000001</v>
      </c>
      <c r="F313" s="41">
        <f t="shared" si="41"/>
        <v>53.363199999999999</v>
      </c>
    </row>
    <row r="314" spans="1:6" hidden="1" x14ac:dyDescent="0.25">
      <c r="A314" s="2">
        <v>9</v>
      </c>
      <c r="B314" s="3" t="s">
        <v>68</v>
      </c>
      <c r="C314" s="31" t="s">
        <v>133</v>
      </c>
      <c r="D314" s="39">
        <v>9.52</v>
      </c>
      <c r="E314" s="40">
        <f t="shared" si="40"/>
        <v>12.4712</v>
      </c>
      <c r="F314" s="41">
        <f t="shared" si="41"/>
        <v>12.185599999999999</v>
      </c>
    </row>
    <row r="315" spans="1:6" hidden="1" x14ac:dyDescent="0.25">
      <c r="A315" s="2">
        <v>10</v>
      </c>
      <c r="B315" s="3" t="s">
        <v>72</v>
      </c>
      <c r="C315" s="31" t="s">
        <v>133</v>
      </c>
      <c r="D315" s="39">
        <v>10.5</v>
      </c>
      <c r="E315" s="40">
        <f t="shared" si="40"/>
        <v>13.754999999999999</v>
      </c>
      <c r="F315" s="41">
        <f t="shared" si="41"/>
        <v>13.440000000000001</v>
      </c>
    </row>
    <row r="316" spans="1:6" hidden="1" x14ac:dyDescent="0.25">
      <c r="A316" s="2">
        <v>11</v>
      </c>
      <c r="B316" s="3" t="s">
        <v>73</v>
      </c>
      <c r="C316" s="31" t="s">
        <v>133</v>
      </c>
      <c r="D316" s="39">
        <v>16.149999999999999</v>
      </c>
      <c r="E316" s="40">
        <f t="shared" si="40"/>
        <v>21.156499999999998</v>
      </c>
      <c r="F316" s="41">
        <f t="shared" si="41"/>
        <v>20.671999999999997</v>
      </c>
    </row>
    <row r="317" spans="1:6" hidden="1" x14ac:dyDescent="0.25">
      <c r="A317" s="2">
        <v>12</v>
      </c>
      <c r="B317" s="3" t="s">
        <v>74</v>
      </c>
      <c r="C317" s="31" t="s">
        <v>133</v>
      </c>
      <c r="D317" s="39">
        <v>12.06</v>
      </c>
      <c r="E317" s="40">
        <f t="shared" si="40"/>
        <v>15.7986</v>
      </c>
      <c r="F317" s="41">
        <f t="shared" si="41"/>
        <v>15.436800000000002</v>
      </c>
    </row>
    <row r="318" spans="1:6" hidden="1" x14ac:dyDescent="0.25">
      <c r="A318" s="2">
        <v>13</v>
      </c>
      <c r="B318" s="3" t="s">
        <v>69</v>
      </c>
      <c r="C318" s="31" t="s">
        <v>133</v>
      </c>
      <c r="D318" s="39">
        <v>12.17</v>
      </c>
      <c r="E318" s="40">
        <f t="shared" si="40"/>
        <v>15.9427</v>
      </c>
      <c r="F318" s="41">
        <f t="shared" si="41"/>
        <v>15.5776</v>
      </c>
    </row>
    <row r="319" spans="1:6" hidden="1" x14ac:dyDescent="0.25">
      <c r="A319" s="2">
        <v>14</v>
      </c>
      <c r="B319" s="3" t="s">
        <v>70</v>
      </c>
      <c r="C319" s="31" t="s">
        <v>133</v>
      </c>
      <c r="D319" s="39">
        <v>15</v>
      </c>
      <c r="E319" s="40">
        <f t="shared" si="40"/>
        <v>19.649999999999999</v>
      </c>
      <c r="F319" s="41">
        <f t="shared" si="41"/>
        <v>19.2</v>
      </c>
    </row>
    <row r="320" spans="1:6" ht="15.75" hidden="1" thickBot="1" x14ac:dyDescent="0.3">
      <c r="A320" s="20">
        <v>15</v>
      </c>
      <c r="B320" s="3" t="s">
        <v>71</v>
      </c>
      <c r="C320" s="31" t="s">
        <v>133</v>
      </c>
      <c r="D320" s="42">
        <v>9.26</v>
      </c>
      <c r="E320" s="40">
        <f t="shared" si="40"/>
        <v>12.130599999999999</v>
      </c>
      <c r="F320" s="41">
        <f t="shared" si="41"/>
        <v>11.8528</v>
      </c>
    </row>
    <row r="321" spans="1:6" ht="15.75" hidden="1" thickBot="1" x14ac:dyDescent="0.3">
      <c r="A321" s="108"/>
      <c r="B321" s="109"/>
      <c r="C321" s="109"/>
      <c r="D321" s="109"/>
      <c r="E321" s="109"/>
      <c r="F321" s="110"/>
    </row>
    <row r="322" spans="1:6" ht="24" thickBot="1" x14ac:dyDescent="0.3">
      <c r="A322" s="111" t="s">
        <v>43</v>
      </c>
      <c r="B322" s="112"/>
      <c r="C322" s="112"/>
      <c r="D322" s="112"/>
      <c r="E322" s="112"/>
      <c r="F322" s="113"/>
    </row>
    <row r="323" spans="1:6" ht="15.75" thickBot="1" x14ac:dyDescent="0.3">
      <c r="A323" s="22"/>
      <c r="B323" s="23"/>
      <c r="C323" s="30"/>
      <c r="D323" s="36"/>
      <c r="E323" s="37" t="s">
        <v>132</v>
      </c>
      <c r="F323" s="38" t="s">
        <v>134</v>
      </c>
    </row>
    <row r="324" spans="1:6" ht="30" hidden="1" x14ac:dyDescent="0.25">
      <c r="A324" s="25" t="s">
        <v>40</v>
      </c>
      <c r="B324" s="26" t="s">
        <v>53</v>
      </c>
      <c r="C324" s="27" t="s">
        <v>59</v>
      </c>
      <c r="D324" s="28" t="s">
        <v>130</v>
      </c>
      <c r="E324" s="29" t="s">
        <v>131</v>
      </c>
      <c r="F324" s="24" t="s">
        <v>131</v>
      </c>
    </row>
    <row r="325" spans="1:6" hidden="1" x14ac:dyDescent="0.25">
      <c r="A325" s="2">
        <v>16</v>
      </c>
      <c r="B325" s="3" t="s">
        <v>75</v>
      </c>
      <c r="C325" s="31" t="s">
        <v>133</v>
      </c>
      <c r="D325" s="39">
        <v>8.6999999999999993</v>
      </c>
      <c r="E325" s="40">
        <f t="shared" ref="E325:E338" si="43">(D325*0.31)+D325</f>
        <v>11.396999999999998</v>
      </c>
      <c r="F325" s="41">
        <f t="shared" ref="F325:F338" si="44">(D325*0.28)+D325</f>
        <v>11.135999999999999</v>
      </c>
    </row>
    <row r="326" spans="1:6" hidden="1" x14ac:dyDescent="0.25">
      <c r="A326" s="2">
        <v>17</v>
      </c>
      <c r="B326" s="4" t="s">
        <v>76</v>
      </c>
      <c r="C326" s="31" t="s">
        <v>133</v>
      </c>
      <c r="D326" s="39">
        <v>8.18</v>
      </c>
      <c r="E326" s="40">
        <f t="shared" si="43"/>
        <v>10.7158</v>
      </c>
      <c r="F326" s="41">
        <f t="shared" si="44"/>
        <v>10.4704</v>
      </c>
    </row>
    <row r="327" spans="1:6" hidden="1" x14ac:dyDescent="0.25">
      <c r="A327" s="2">
        <v>18</v>
      </c>
      <c r="B327" s="3" t="s">
        <v>77</v>
      </c>
      <c r="C327" s="31" t="s">
        <v>133</v>
      </c>
      <c r="D327" s="39">
        <v>25</v>
      </c>
      <c r="E327" s="40">
        <f t="shared" si="43"/>
        <v>32.75</v>
      </c>
      <c r="F327" s="41">
        <f t="shared" si="44"/>
        <v>32</v>
      </c>
    </row>
    <row r="328" spans="1:6" hidden="1" x14ac:dyDescent="0.25">
      <c r="A328" s="2">
        <v>19</v>
      </c>
      <c r="B328" s="3" t="s">
        <v>78</v>
      </c>
      <c r="C328" s="31" t="s">
        <v>133</v>
      </c>
      <c r="D328" s="39">
        <v>11.07</v>
      </c>
      <c r="E328" s="40">
        <f t="shared" si="43"/>
        <v>14.5017</v>
      </c>
      <c r="F328" s="41">
        <f t="shared" si="44"/>
        <v>14.169600000000001</v>
      </c>
    </row>
    <row r="329" spans="1:6" hidden="1" x14ac:dyDescent="0.25">
      <c r="A329" s="2">
        <v>20</v>
      </c>
      <c r="B329" s="3" t="s">
        <v>79</v>
      </c>
      <c r="C329" s="31" t="s">
        <v>133</v>
      </c>
      <c r="D329" s="39">
        <v>10.77</v>
      </c>
      <c r="E329" s="40">
        <f t="shared" si="43"/>
        <v>14.108699999999999</v>
      </c>
      <c r="F329" s="41">
        <f t="shared" si="44"/>
        <v>13.785599999999999</v>
      </c>
    </row>
    <row r="330" spans="1:6" hidden="1" x14ac:dyDescent="0.25">
      <c r="A330" s="2">
        <v>21</v>
      </c>
      <c r="B330" s="3" t="s">
        <v>80</v>
      </c>
      <c r="C330" s="31" t="s">
        <v>133</v>
      </c>
      <c r="D330" s="39">
        <v>11.76</v>
      </c>
      <c r="E330" s="40">
        <f t="shared" si="43"/>
        <v>15.4056</v>
      </c>
      <c r="F330" s="41">
        <f t="shared" si="44"/>
        <v>15.0528</v>
      </c>
    </row>
    <row r="331" spans="1:6" hidden="1" x14ac:dyDescent="0.25">
      <c r="A331" s="2">
        <v>22</v>
      </c>
      <c r="B331" s="3" t="s">
        <v>81</v>
      </c>
      <c r="C331" s="31" t="s">
        <v>133</v>
      </c>
      <c r="D331" s="39">
        <v>15</v>
      </c>
      <c r="E331" s="40">
        <f t="shared" si="43"/>
        <v>19.649999999999999</v>
      </c>
      <c r="F331" s="41">
        <f t="shared" si="44"/>
        <v>19.2</v>
      </c>
    </row>
    <row r="332" spans="1:6" hidden="1" x14ac:dyDescent="0.25">
      <c r="A332" s="2">
        <v>23</v>
      </c>
      <c r="B332" s="3" t="s">
        <v>82</v>
      </c>
      <c r="C332" s="31" t="s">
        <v>133</v>
      </c>
      <c r="D332" s="39">
        <v>10.5</v>
      </c>
      <c r="E332" s="40">
        <f t="shared" si="43"/>
        <v>13.754999999999999</v>
      </c>
      <c r="F332" s="41">
        <f t="shared" si="44"/>
        <v>13.440000000000001</v>
      </c>
    </row>
    <row r="333" spans="1:6" hidden="1" x14ac:dyDescent="0.25">
      <c r="A333" s="2">
        <v>24</v>
      </c>
      <c r="B333" s="3" t="s">
        <v>83</v>
      </c>
      <c r="C333" s="31" t="s">
        <v>133</v>
      </c>
      <c r="D333" s="39">
        <v>16</v>
      </c>
      <c r="E333" s="40">
        <f t="shared" si="43"/>
        <v>20.96</v>
      </c>
      <c r="F333" s="41">
        <f t="shared" si="44"/>
        <v>20.48</v>
      </c>
    </row>
    <row r="334" spans="1:6" hidden="1" x14ac:dyDescent="0.25">
      <c r="A334" s="2">
        <v>25</v>
      </c>
      <c r="B334" s="3" t="s">
        <v>84</v>
      </c>
      <c r="C334" s="31" t="s">
        <v>133</v>
      </c>
      <c r="D334" s="39">
        <v>9.4700000000000006</v>
      </c>
      <c r="E334" s="40">
        <f t="shared" si="43"/>
        <v>12.405700000000001</v>
      </c>
      <c r="F334" s="41">
        <f t="shared" si="44"/>
        <v>12.121600000000001</v>
      </c>
    </row>
    <row r="335" spans="1:6" hidden="1" x14ac:dyDescent="0.25">
      <c r="A335" s="2">
        <v>26</v>
      </c>
      <c r="B335" s="3" t="s">
        <v>85</v>
      </c>
      <c r="C335" s="31" t="s">
        <v>133</v>
      </c>
      <c r="D335" s="39">
        <v>11.2</v>
      </c>
      <c r="E335" s="40">
        <f t="shared" si="43"/>
        <v>14.671999999999999</v>
      </c>
      <c r="F335" s="41">
        <f t="shared" si="44"/>
        <v>14.335999999999999</v>
      </c>
    </row>
    <row r="336" spans="1:6" hidden="1" x14ac:dyDescent="0.25">
      <c r="A336" s="2">
        <v>27</v>
      </c>
      <c r="B336" s="3" t="s">
        <v>86</v>
      </c>
      <c r="C336" s="31" t="s">
        <v>133</v>
      </c>
      <c r="D336" s="39">
        <v>21.23</v>
      </c>
      <c r="E336" s="40">
        <f t="shared" si="43"/>
        <v>27.811299999999999</v>
      </c>
      <c r="F336" s="41">
        <f t="shared" si="44"/>
        <v>27.174400000000002</v>
      </c>
    </row>
    <row r="337" spans="1:6" hidden="1" x14ac:dyDescent="0.25">
      <c r="A337" s="2">
        <v>28</v>
      </c>
      <c r="B337" s="3" t="s">
        <v>87</v>
      </c>
      <c r="C337" s="31" t="s">
        <v>133</v>
      </c>
      <c r="D337" s="39">
        <v>8.5</v>
      </c>
      <c r="E337" s="40">
        <f t="shared" si="43"/>
        <v>11.135</v>
      </c>
      <c r="F337" s="41">
        <f t="shared" si="44"/>
        <v>10.88</v>
      </c>
    </row>
    <row r="338" spans="1:6" ht="15.75" hidden="1" thickBot="1" x14ac:dyDescent="0.3">
      <c r="A338" s="14">
        <v>29</v>
      </c>
      <c r="B338" s="15" t="s">
        <v>88</v>
      </c>
      <c r="C338" s="31" t="s">
        <v>133</v>
      </c>
      <c r="D338" s="44">
        <v>10.85</v>
      </c>
      <c r="E338" s="40">
        <f t="shared" si="43"/>
        <v>14.2135</v>
      </c>
      <c r="F338" s="41">
        <f t="shared" si="44"/>
        <v>13.888</v>
      </c>
    </row>
    <row r="339" spans="1:6" ht="24" thickBot="1" x14ac:dyDescent="0.3">
      <c r="A339" s="111" t="s">
        <v>44</v>
      </c>
      <c r="B339" s="112"/>
      <c r="C339" s="112"/>
      <c r="D339" s="112"/>
      <c r="E339" s="112"/>
      <c r="F339" s="113"/>
    </row>
    <row r="340" spans="1:6" ht="15.75" hidden="1" thickBot="1" x14ac:dyDescent="0.3">
      <c r="A340" s="123"/>
      <c r="B340" s="124"/>
      <c r="C340" s="124"/>
      <c r="D340" s="124"/>
      <c r="E340" s="124"/>
      <c r="F340" s="125"/>
    </row>
    <row r="341" spans="1:6" ht="15.75" thickBot="1" x14ac:dyDescent="0.3">
      <c r="A341" s="22"/>
      <c r="B341" s="23"/>
      <c r="C341" s="30"/>
      <c r="D341" s="36"/>
      <c r="E341" s="37" t="s">
        <v>132</v>
      </c>
      <c r="F341" s="38" t="s">
        <v>134</v>
      </c>
    </row>
    <row r="342" spans="1:6" ht="30" hidden="1" x14ac:dyDescent="0.25">
      <c r="A342" s="25" t="s">
        <v>40</v>
      </c>
      <c r="B342" s="26" t="s">
        <v>53</v>
      </c>
      <c r="C342" s="27" t="s">
        <v>59</v>
      </c>
      <c r="D342" s="28" t="s">
        <v>130</v>
      </c>
      <c r="E342" s="29" t="s">
        <v>131</v>
      </c>
      <c r="F342" s="24" t="s">
        <v>131</v>
      </c>
    </row>
    <row r="343" spans="1:6" hidden="1" x14ac:dyDescent="0.25">
      <c r="A343" s="2">
        <v>30</v>
      </c>
      <c r="B343" s="17" t="s">
        <v>89</v>
      </c>
      <c r="C343" s="32" t="s">
        <v>133</v>
      </c>
      <c r="D343" s="39">
        <v>17.239999999999998</v>
      </c>
      <c r="E343" s="40">
        <f t="shared" ref="E343:E375" si="45">(D343*0.31)+D343</f>
        <v>22.584399999999999</v>
      </c>
      <c r="F343" s="50">
        <f t="shared" ref="F343:F375" si="46">(D343*0.28)+D343</f>
        <v>22.0672</v>
      </c>
    </row>
    <row r="344" spans="1:6" hidden="1" x14ac:dyDescent="0.25">
      <c r="A344" s="2">
        <v>31</v>
      </c>
      <c r="B344" s="17" t="s">
        <v>90</v>
      </c>
      <c r="C344" s="32" t="s">
        <v>133</v>
      </c>
      <c r="D344" s="39">
        <v>16.329999999999998</v>
      </c>
      <c r="E344" s="40">
        <f t="shared" si="45"/>
        <v>21.392299999999999</v>
      </c>
      <c r="F344" s="50">
        <f t="shared" si="46"/>
        <v>20.9024</v>
      </c>
    </row>
    <row r="345" spans="1:6" hidden="1" x14ac:dyDescent="0.25">
      <c r="A345" s="2">
        <v>32</v>
      </c>
      <c r="B345" s="17" t="s">
        <v>91</v>
      </c>
      <c r="C345" s="32" t="s">
        <v>133</v>
      </c>
      <c r="D345" s="39">
        <v>14.06</v>
      </c>
      <c r="E345" s="40">
        <f t="shared" si="45"/>
        <v>18.418600000000001</v>
      </c>
      <c r="F345" s="50">
        <f t="shared" si="46"/>
        <v>17.9968</v>
      </c>
    </row>
    <row r="346" spans="1:6" hidden="1" x14ac:dyDescent="0.25">
      <c r="A346" s="2">
        <v>33</v>
      </c>
      <c r="B346" s="17" t="s">
        <v>92</v>
      </c>
      <c r="C346" s="32" t="s">
        <v>133</v>
      </c>
      <c r="D346" s="39">
        <v>17.23</v>
      </c>
      <c r="E346" s="40">
        <f t="shared" si="45"/>
        <v>22.571300000000001</v>
      </c>
      <c r="F346" s="50">
        <f t="shared" si="46"/>
        <v>22.054400000000001</v>
      </c>
    </row>
    <row r="347" spans="1:6" hidden="1" x14ac:dyDescent="0.25">
      <c r="A347" s="2">
        <v>34</v>
      </c>
      <c r="B347" s="17" t="s">
        <v>93</v>
      </c>
      <c r="C347" s="32" t="s">
        <v>133</v>
      </c>
      <c r="D347" s="39">
        <v>15</v>
      </c>
      <c r="E347" s="40">
        <f t="shared" si="45"/>
        <v>19.649999999999999</v>
      </c>
      <c r="F347" s="50">
        <f t="shared" si="46"/>
        <v>19.2</v>
      </c>
    </row>
    <row r="348" spans="1:6" hidden="1" x14ac:dyDescent="0.25">
      <c r="A348" s="2">
        <v>35</v>
      </c>
      <c r="B348" s="17" t="s">
        <v>94</v>
      </c>
      <c r="C348" s="32" t="s">
        <v>133</v>
      </c>
      <c r="D348" s="39">
        <v>25.63</v>
      </c>
      <c r="E348" s="40">
        <f t="shared" si="45"/>
        <v>33.575299999999999</v>
      </c>
      <c r="F348" s="50">
        <f t="shared" si="46"/>
        <v>32.806399999999996</v>
      </c>
    </row>
    <row r="349" spans="1:6" hidden="1" x14ac:dyDescent="0.25">
      <c r="A349" s="2">
        <v>36</v>
      </c>
      <c r="B349" s="17" t="s">
        <v>95</v>
      </c>
      <c r="C349" s="32" t="s">
        <v>133</v>
      </c>
      <c r="D349" s="39">
        <v>14.85</v>
      </c>
      <c r="E349" s="40">
        <f t="shared" si="45"/>
        <v>19.453499999999998</v>
      </c>
      <c r="F349" s="50">
        <f t="shared" si="46"/>
        <v>19.007999999999999</v>
      </c>
    </row>
    <row r="350" spans="1:6" hidden="1" x14ac:dyDescent="0.25">
      <c r="A350" s="2">
        <v>37</v>
      </c>
      <c r="B350" s="17" t="s">
        <v>96</v>
      </c>
      <c r="C350" s="32" t="s">
        <v>133</v>
      </c>
      <c r="D350" s="39">
        <v>14</v>
      </c>
      <c r="E350" s="40">
        <f t="shared" si="45"/>
        <v>18.34</v>
      </c>
      <c r="F350" s="50">
        <f t="shared" si="46"/>
        <v>17.920000000000002</v>
      </c>
    </row>
    <row r="351" spans="1:6" hidden="1" x14ac:dyDescent="0.25">
      <c r="A351" s="2">
        <v>38</v>
      </c>
      <c r="B351" s="17" t="s">
        <v>97</v>
      </c>
      <c r="C351" s="32" t="s">
        <v>133</v>
      </c>
      <c r="D351" s="39">
        <v>14</v>
      </c>
      <c r="E351" s="40">
        <f t="shared" si="45"/>
        <v>18.34</v>
      </c>
      <c r="F351" s="50">
        <f t="shared" si="46"/>
        <v>17.920000000000002</v>
      </c>
    </row>
    <row r="352" spans="1:6" hidden="1" x14ac:dyDescent="0.25">
      <c r="A352" s="2">
        <v>39</v>
      </c>
      <c r="B352" s="17" t="s">
        <v>98</v>
      </c>
      <c r="C352" s="32" t="s">
        <v>133</v>
      </c>
      <c r="D352" s="39">
        <v>15.23</v>
      </c>
      <c r="E352" s="40">
        <f t="shared" si="45"/>
        <v>19.9513</v>
      </c>
      <c r="F352" s="50">
        <f t="shared" si="46"/>
        <v>19.494399999999999</v>
      </c>
    </row>
    <row r="353" spans="1:6" hidden="1" x14ac:dyDescent="0.25">
      <c r="A353" s="2">
        <v>40</v>
      </c>
      <c r="B353" s="17" t="s">
        <v>99</v>
      </c>
      <c r="C353" s="32" t="s">
        <v>133</v>
      </c>
      <c r="D353" s="39">
        <v>10</v>
      </c>
      <c r="E353" s="40">
        <f t="shared" si="45"/>
        <v>13.1</v>
      </c>
      <c r="F353" s="50">
        <f t="shared" si="46"/>
        <v>12.8</v>
      </c>
    </row>
    <row r="354" spans="1:6" hidden="1" x14ac:dyDescent="0.25">
      <c r="A354" s="2">
        <v>41</v>
      </c>
      <c r="B354" s="17" t="s">
        <v>72</v>
      </c>
      <c r="C354" s="32" t="s">
        <v>133</v>
      </c>
      <c r="D354" s="39">
        <v>10</v>
      </c>
      <c r="E354" s="40">
        <f t="shared" si="45"/>
        <v>13.1</v>
      </c>
      <c r="F354" s="50">
        <f t="shared" si="46"/>
        <v>12.8</v>
      </c>
    </row>
    <row r="355" spans="1:6" hidden="1" x14ac:dyDescent="0.25">
      <c r="A355" s="2">
        <v>42</v>
      </c>
      <c r="B355" s="17" t="s">
        <v>100</v>
      </c>
      <c r="C355" s="32" t="s">
        <v>133</v>
      </c>
      <c r="D355" s="39">
        <v>25</v>
      </c>
      <c r="E355" s="40">
        <f t="shared" si="45"/>
        <v>32.75</v>
      </c>
      <c r="F355" s="50">
        <f t="shared" si="46"/>
        <v>32</v>
      </c>
    </row>
    <row r="356" spans="1:6" hidden="1" x14ac:dyDescent="0.25">
      <c r="A356" s="2">
        <v>43</v>
      </c>
      <c r="B356" s="17" t="s">
        <v>101</v>
      </c>
      <c r="C356" s="32" t="s">
        <v>133</v>
      </c>
      <c r="D356" s="39">
        <v>16.920000000000002</v>
      </c>
      <c r="E356" s="40">
        <f t="shared" si="45"/>
        <v>22.165200000000002</v>
      </c>
      <c r="F356" s="50">
        <f t="shared" si="46"/>
        <v>21.657600000000002</v>
      </c>
    </row>
    <row r="357" spans="1:6" hidden="1" x14ac:dyDescent="0.25">
      <c r="A357" s="2">
        <v>44</v>
      </c>
      <c r="B357" s="17" t="s">
        <v>102</v>
      </c>
      <c r="C357" s="32" t="s">
        <v>133</v>
      </c>
      <c r="D357" s="39">
        <v>28.03</v>
      </c>
      <c r="E357" s="40">
        <f t="shared" si="45"/>
        <v>36.719300000000004</v>
      </c>
      <c r="F357" s="50">
        <f t="shared" si="46"/>
        <v>35.878399999999999</v>
      </c>
    </row>
    <row r="358" spans="1:6" hidden="1" x14ac:dyDescent="0.25">
      <c r="A358" s="2">
        <v>45</v>
      </c>
      <c r="B358" s="17" t="s">
        <v>103</v>
      </c>
      <c r="C358" s="32" t="s">
        <v>133</v>
      </c>
      <c r="D358" s="39">
        <v>33.61</v>
      </c>
      <c r="E358" s="40">
        <f t="shared" si="45"/>
        <v>44.0291</v>
      </c>
      <c r="F358" s="50">
        <f t="shared" si="46"/>
        <v>43.020800000000001</v>
      </c>
    </row>
    <row r="359" spans="1:6" hidden="1" x14ac:dyDescent="0.25">
      <c r="A359" s="2">
        <v>46</v>
      </c>
      <c r="B359" s="17" t="s">
        <v>104</v>
      </c>
      <c r="C359" s="32" t="s">
        <v>133</v>
      </c>
      <c r="D359" s="39">
        <v>13.98</v>
      </c>
      <c r="E359" s="40">
        <f t="shared" si="45"/>
        <v>18.313800000000001</v>
      </c>
      <c r="F359" s="50">
        <f t="shared" si="46"/>
        <v>17.894400000000001</v>
      </c>
    </row>
    <row r="360" spans="1:6" hidden="1" x14ac:dyDescent="0.25">
      <c r="A360" s="2">
        <v>47</v>
      </c>
      <c r="B360" s="17" t="s">
        <v>105</v>
      </c>
      <c r="C360" s="32" t="s">
        <v>133</v>
      </c>
      <c r="D360" s="39">
        <v>14.53</v>
      </c>
      <c r="E360" s="40">
        <f t="shared" si="45"/>
        <v>19.034299999999998</v>
      </c>
      <c r="F360" s="50">
        <f t="shared" si="46"/>
        <v>18.598399999999998</v>
      </c>
    </row>
    <row r="361" spans="1:6" hidden="1" x14ac:dyDescent="0.25">
      <c r="A361" s="2">
        <v>48</v>
      </c>
      <c r="B361" s="17" t="s">
        <v>106</v>
      </c>
      <c r="C361" s="32" t="s">
        <v>133</v>
      </c>
      <c r="D361" s="39">
        <v>19.23</v>
      </c>
      <c r="E361" s="40">
        <f t="shared" si="45"/>
        <v>25.191300000000002</v>
      </c>
      <c r="F361" s="50">
        <f t="shared" si="46"/>
        <v>24.6144</v>
      </c>
    </row>
    <row r="362" spans="1:6" hidden="1" x14ac:dyDescent="0.25">
      <c r="A362" s="2">
        <v>49</v>
      </c>
      <c r="B362" s="17" t="s">
        <v>107</v>
      </c>
      <c r="C362" s="32" t="s">
        <v>133</v>
      </c>
      <c r="D362" s="39">
        <v>18.57</v>
      </c>
      <c r="E362" s="40">
        <f t="shared" si="45"/>
        <v>24.326700000000002</v>
      </c>
      <c r="F362" s="50">
        <f t="shared" si="46"/>
        <v>23.769600000000001</v>
      </c>
    </row>
    <row r="363" spans="1:6" hidden="1" x14ac:dyDescent="0.25">
      <c r="A363" s="2">
        <v>50</v>
      </c>
      <c r="B363" s="17" t="s">
        <v>108</v>
      </c>
      <c r="C363" s="32" t="s">
        <v>133</v>
      </c>
      <c r="D363" s="39">
        <v>18</v>
      </c>
      <c r="E363" s="40">
        <f t="shared" si="45"/>
        <v>23.58</v>
      </c>
      <c r="F363" s="50">
        <f t="shared" si="46"/>
        <v>23.04</v>
      </c>
    </row>
    <row r="364" spans="1:6" hidden="1" x14ac:dyDescent="0.25">
      <c r="A364" s="2">
        <v>51</v>
      </c>
      <c r="B364" s="17" t="s">
        <v>109</v>
      </c>
      <c r="C364" s="32" t="s">
        <v>133</v>
      </c>
      <c r="D364" s="39">
        <v>12.75</v>
      </c>
      <c r="E364" s="40">
        <f t="shared" si="45"/>
        <v>16.702500000000001</v>
      </c>
      <c r="F364" s="50">
        <f t="shared" si="46"/>
        <v>16.32</v>
      </c>
    </row>
    <row r="365" spans="1:6" hidden="1" x14ac:dyDescent="0.25">
      <c r="A365" s="2">
        <v>52</v>
      </c>
      <c r="B365" s="17" t="s">
        <v>110</v>
      </c>
      <c r="C365" s="32" t="s">
        <v>133</v>
      </c>
      <c r="D365" s="39">
        <v>16</v>
      </c>
      <c r="E365" s="40">
        <f t="shared" si="45"/>
        <v>20.96</v>
      </c>
      <c r="F365" s="50">
        <f t="shared" si="46"/>
        <v>20.48</v>
      </c>
    </row>
    <row r="366" spans="1:6" hidden="1" x14ac:dyDescent="0.25">
      <c r="A366" s="2">
        <v>53</v>
      </c>
      <c r="B366" s="17" t="s">
        <v>111</v>
      </c>
      <c r="C366" s="32" t="s">
        <v>133</v>
      </c>
      <c r="D366" s="39">
        <v>15.48</v>
      </c>
      <c r="E366" s="40">
        <f t="shared" si="45"/>
        <v>20.2788</v>
      </c>
      <c r="F366" s="50">
        <f t="shared" si="46"/>
        <v>19.814399999999999</v>
      </c>
    </row>
    <row r="367" spans="1:6" hidden="1" x14ac:dyDescent="0.25">
      <c r="A367" s="2">
        <v>54</v>
      </c>
      <c r="B367" s="17" t="s">
        <v>112</v>
      </c>
      <c r="C367" s="32" t="s">
        <v>133</v>
      </c>
      <c r="D367" s="39">
        <v>19.62</v>
      </c>
      <c r="E367" s="40">
        <f t="shared" si="45"/>
        <v>25.702200000000001</v>
      </c>
      <c r="F367" s="50">
        <f t="shared" si="46"/>
        <v>25.113600000000002</v>
      </c>
    </row>
    <row r="368" spans="1:6" hidden="1" x14ac:dyDescent="0.25">
      <c r="A368" s="2">
        <v>55</v>
      </c>
      <c r="B368" s="17" t="s">
        <v>113</v>
      </c>
      <c r="C368" s="32" t="s">
        <v>133</v>
      </c>
      <c r="D368" s="39">
        <v>15.44</v>
      </c>
      <c r="E368" s="40">
        <f t="shared" si="45"/>
        <v>20.226399999999998</v>
      </c>
      <c r="F368" s="50">
        <f t="shared" si="46"/>
        <v>19.763199999999998</v>
      </c>
    </row>
    <row r="369" spans="1:6" hidden="1" x14ac:dyDescent="0.25">
      <c r="A369" s="2">
        <v>56</v>
      </c>
      <c r="B369" s="17" t="s">
        <v>114</v>
      </c>
      <c r="C369" s="32" t="s">
        <v>133</v>
      </c>
      <c r="D369" s="39">
        <v>21.83</v>
      </c>
      <c r="E369" s="40">
        <f t="shared" si="45"/>
        <v>28.597299999999997</v>
      </c>
      <c r="F369" s="50">
        <f t="shared" si="46"/>
        <v>27.942399999999999</v>
      </c>
    </row>
    <row r="370" spans="1:6" hidden="1" x14ac:dyDescent="0.25">
      <c r="A370" s="2">
        <v>57</v>
      </c>
      <c r="B370" s="17" t="s">
        <v>115</v>
      </c>
      <c r="C370" s="32" t="s">
        <v>133</v>
      </c>
      <c r="D370" s="39">
        <v>10</v>
      </c>
      <c r="E370" s="40">
        <f t="shared" si="45"/>
        <v>13.1</v>
      </c>
      <c r="F370" s="50">
        <f t="shared" si="46"/>
        <v>12.8</v>
      </c>
    </row>
    <row r="371" spans="1:6" hidden="1" x14ac:dyDescent="0.25">
      <c r="A371" s="2">
        <v>58</v>
      </c>
      <c r="B371" s="17" t="s">
        <v>116</v>
      </c>
      <c r="C371" s="32" t="s">
        <v>133</v>
      </c>
      <c r="D371" s="39">
        <v>14.54</v>
      </c>
      <c r="E371" s="40">
        <f t="shared" si="45"/>
        <v>19.0474</v>
      </c>
      <c r="F371" s="50">
        <f t="shared" si="46"/>
        <v>18.6112</v>
      </c>
    </row>
    <row r="372" spans="1:6" hidden="1" x14ac:dyDescent="0.25">
      <c r="A372" s="2">
        <v>59</v>
      </c>
      <c r="B372" s="17" t="s">
        <v>117</v>
      </c>
      <c r="C372" s="32" t="s">
        <v>133</v>
      </c>
      <c r="D372" s="39">
        <v>13</v>
      </c>
      <c r="E372" s="40">
        <f t="shared" si="45"/>
        <v>17.03</v>
      </c>
      <c r="F372" s="50">
        <f t="shared" si="46"/>
        <v>16.64</v>
      </c>
    </row>
    <row r="373" spans="1:6" hidden="1" x14ac:dyDescent="0.25">
      <c r="A373" s="2">
        <v>60</v>
      </c>
      <c r="B373" s="17" t="s">
        <v>118</v>
      </c>
      <c r="C373" s="32" t="s">
        <v>133</v>
      </c>
      <c r="D373" s="39">
        <v>25.6</v>
      </c>
      <c r="E373" s="40">
        <f t="shared" si="45"/>
        <v>33.536000000000001</v>
      </c>
      <c r="F373" s="50">
        <f t="shared" si="46"/>
        <v>32.768000000000001</v>
      </c>
    </row>
    <row r="374" spans="1:6" hidden="1" x14ac:dyDescent="0.25">
      <c r="A374" s="2">
        <v>61</v>
      </c>
      <c r="B374" s="17" t="s">
        <v>119</v>
      </c>
      <c r="C374" s="32" t="s">
        <v>133</v>
      </c>
      <c r="D374" s="39">
        <v>10.89</v>
      </c>
      <c r="E374" s="40">
        <f t="shared" si="45"/>
        <v>14.2659</v>
      </c>
      <c r="F374" s="50">
        <f t="shared" si="46"/>
        <v>13.939200000000001</v>
      </c>
    </row>
    <row r="375" spans="1:6" ht="15.75" hidden="1" thickBot="1" x14ac:dyDescent="0.3">
      <c r="A375" s="20">
        <v>62</v>
      </c>
      <c r="B375" s="21" t="s">
        <v>120</v>
      </c>
      <c r="C375" s="32" t="s">
        <v>133</v>
      </c>
      <c r="D375" s="42">
        <v>10</v>
      </c>
      <c r="E375" s="40">
        <f t="shared" si="45"/>
        <v>13.1</v>
      </c>
      <c r="F375" s="50">
        <f t="shared" si="46"/>
        <v>12.8</v>
      </c>
    </row>
    <row r="376" spans="1:6" ht="15.75" hidden="1" thickBot="1" x14ac:dyDescent="0.3">
      <c r="A376" s="108"/>
      <c r="B376" s="109"/>
      <c r="C376" s="109"/>
      <c r="D376" s="109"/>
      <c r="E376" s="109"/>
      <c r="F376" s="110"/>
    </row>
    <row r="377" spans="1:6" ht="24" thickBot="1" x14ac:dyDescent="0.3">
      <c r="A377" s="111" t="s">
        <v>45</v>
      </c>
      <c r="B377" s="112"/>
      <c r="C377" s="112"/>
      <c r="D377" s="112"/>
      <c r="E377" s="112"/>
      <c r="F377" s="113"/>
    </row>
    <row r="378" spans="1:6" ht="15.75" thickBot="1" x14ac:dyDescent="0.3">
      <c r="A378" s="22"/>
      <c r="B378" s="23"/>
      <c r="C378" s="30"/>
      <c r="D378" s="36"/>
      <c r="E378" s="37" t="s">
        <v>135</v>
      </c>
      <c r="F378" s="38" t="s">
        <v>134</v>
      </c>
    </row>
    <row r="379" spans="1:6" ht="30" hidden="1" x14ac:dyDescent="0.25">
      <c r="A379" s="25" t="s">
        <v>40</v>
      </c>
      <c r="B379" s="26" t="s">
        <v>53</v>
      </c>
      <c r="C379" s="27" t="s">
        <v>59</v>
      </c>
      <c r="D379" s="28" t="s">
        <v>130</v>
      </c>
      <c r="E379" s="29" t="s">
        <v>131</v>
      </c>
      <c r="F379" s="24" t="s">
        <v>131</v>
      </c>
    </row>
    <row r="380" spans="1:6" hidden="1" x14ac:dyDescent="0.25">
      <c r="A380" s="2">
        <v>63</v>
      </c>
      <c r="B380" s="17" t="s">
        <v>121</v>
      </c>
      <c r="C380" s="33" t="s">
        <v>133</v>
      </c>
      <c r="D380" s="39">
        <v>13</v>
      </c>
      <c r="E380" s="40">
        <f>(D380*0.32)+D380</f>
        <v>17.16</v>
      </c>
      <c r="F380" s="50">
        <f t="shared" ref="F380:F388" si="47">(D380*0.28)+D380</f>
        <v>16.64</v>
      </c>
    </row>
    <row r="381" spans="1:6" hidden="1" x14ac:dyDescent="0.25">
      <c r="A381" s="2">
        <v>64</v>
      </c>
      <c r="B381" s="17" t="s">
        <v>122</v>
      </c>
      <c r="C381" s="33" t="s">
        <v>133</v>
      </c>
      <c r="D381" s="39">
        <v>11.13</v>
      </c>
      <c r="E381" s="40">
        <f t="shared" ref="E381:E388" si="48">(D381*0.32)+D381</f>
        <v>14.691600000000001</v>
      </c>
      <c r="F381" s="50">
        <f t="shared" si="47"/>
        <v>14.246400000000001</v>
      </c>
    </row>
    <row r="382" spans="1:6" hidden="1" x14ac:dyDescent="0.25">
      <c r="A382" s="2">
        <v>65</v>
      </c>
      <c r="B382" s="17" t="s">
        <v>129</v>
      </c>
      <c r="C382" s="33" t="s">
        <v>133</v>
      </c>
      <c r="D382" s="39">
        <v>22.88</v>
      </c>
      <c r="E382" s="40">
        <f t="shared" si="48"/>
        <v>30.201599999999999</v>
      </c>
      <c r="F382" s="50">
        <f t="shared" si="47"/>
        <v>29.2864</v>
      </c>
    </row>
    <row r="383" spans="1:6" hidden="1" x14ac:dyDescent="0.25">
      <c r="A383" s="2">
        <v>66</v>
      </c>
      <c r="B383" s="17" t="s">
        <v>123</v>
      </c>
      <c r="C383" s="33" t="s">
        <v>133</v>
      </c>
      <c r="D383" s="39">
        <v>16.940000000000001</v>
      </c>
      <c r="E383" s="40">
        <f t="shared" si="48"/>
        <v>22.360800000000001</v>
      </c>
      <c r="F383" s="50">
        <f t="shared" si="47"/>
        <v>21.683200000000003</v>
      </c>
    </row>
    <row r="384" spans="1:6" hidden="1" x14ac:dyDescent="0.25">
      <c r="A384" s="2">
        <v>67</v>
      </c>
      <c r="B384" s="17" t="s">
        <v>124</v>
      </c>
      <c r="C384" s="33" t="s">
        <v>133</v>
      </c>
      <c r="D384" s="39">
        <v>20</v>
      </c>
      <c r="E384" s="40">
        <f t="shared" si="48"/>
        <v>26.4</v>
      </c>
      <c r="F384" s="50">
        <f t="shared" si="47"/>
        <v>25.6</v>
      </c>
    </row>
    <row r="385" spans="1:6" hidden="1" x14ac:dyDescent="0.25">
      <c r="A385" s="2">
        <v>68</v>
      </c>
      <c r="B385" s="17" t="s">
        <v>125</v>
      </c>
      <c r="C385" s="33" t="s">
        <v>133</v>
      </c>
      <c r="D385" s="39">
        <v>14</v>
      </c>
      <c r="E385" s="40">
        <f t="shared" si="48"/>
        <v>18.48</v>
      </c>
      <c r="F385" s="50">
        <f t="shared" si="47"/>
        <v>17.920000000000002</v>
      </c>
    </row>
    <row r="386" spans="1:6" hidden="1" x14ac:dyDescent="0.25">
      <c r="A386" s="2">
        <v>69</v>
      </c>
      <c r="B386" s="17" t="s">
        <v>126</v>
      </c>
      <c r="C386" s="33" t="s">
        <v>133</v>
      </c>
      <c r="D386" s="39">
        <v>16</v>
      </c>
      <c r="E386" s="40">
        <f t="shared" si="48"/>
        <v>21.12</v>
      </c>
      <c r="F386" s="50">
        <f t="shared" si="47"/>
        <v>20.48</v>
      </c>
    </row>
    <row r="387" spans="1:6" hidden="1" x14ac:dyDescent="0.25">
      <c r="A387" s="2">
        <v>70</v>
      </c>
      <c r="B387" s="17" t="s">
        <v>127</v>
      </c>
      <c r="C387" s="33" t="s">
        <v>133</v>
      </c>
      <c r="D387" s="39">
        <v>16</v>
      </c>
      <c r="E387" s="40">
        <f t="shared" si="48"/>
        <v>21.12</v>
      </c>
      <c r="F387" s="50">
        <f t="shared" si="47"/>
        <v>20.48</v>
      </c>
    </row>
    <row r="388" spans="1:6" ht="15.75" hidden="1" thickBot="1" x14ac:dyDescent="0.3">
      <c r="A388" s="14">
        <v>71</v>
      </c>
      <c r="B388" s="18" t="s">
        <v>128</v>
      </c>
      <c r="C388" s="33" t="s">
        <v>133</v>
      </c>
      <c r="D388" s="44">
        <v>24</v>
      </c>
      <c r="E388" s="40">
        <f t="shared" si="48"/>
        <v>31.68</v>
      </c>
      <c r="F388" s="50">
        <f t="shared" si="47"/>
        <v>30.72</v>
      </c>
    </row>
    <row r="389" spans="1:6" ht="24" thickBot="1" x14ac:dyDescent="0.3">
      <c r="A389" s="111" t="s">
        <v>58</v>
      </c>
      <c r="B389" s="112"/>
      <c r="C389" s="112"/>
      <c r="D389" s="112"/>
      <c r="E389" s="112"/>
      <c r="F389" s="113"/>
    </row>
    <row r="390" spans="1:6" ht="16.5" thickBot="1" x14ac:dyDescent="0.3">
      <c r="A390" s="114" t="s">
        <v>51</v>
      </c>
      <c r="B390" s="115"/>
      <c r="C390" s="115"/>
      <c r="D390" s="115"/>
      <c r="E390" s="115"/>
      <c r="F390" s="116"/>
    </row>
    <row r="391" spans="1:6" ht="15.75" thickBot="1" x14ac:dyDescent="0.3">
      <c r="A391" s="22"/>
      <c r="B391" s="23"/>
      <c r="C391" s="30"/>
      <c r="D391" s="36"/>
      <c r="E391" s="102"/>
      <c r="F391" s="103"/>
    </row>
    <row r="392" spans="1:6" ht="30" x14ac:dyDescent="0.25">
      <c r="A392" s="25" t="s">
        <v>40</v>
      </c>
      <c r="B392" s="26" t="s">
        <v>52</v>
      </c>
      <c r="C392" s="27" t="s">
        <v>59</v>
      </c>
      <c r="D392" s="49" t="s">
        <v>130</v>
      </c>
      <c r="E392" s="104"/>
      <c r="F392" s="105"/>
    </row>
    <row r="393" spans="1:6" x14ac:dyDescent="0.25">
      <c r="A393" s="2">
        <v>72</v>
      </c>
      <c r="B393" s="16" t="s">
        <v>50</v>
      </c>
      <c r="C393" s="34" t="s">
        <v>136</v>
      </c>
      <c r="D393" s="43">
        <v>0</v>
      </c>
      <c r="E393" s="104"/>
      <c r="F393" s="105"/>
    </row>
    <row r="394" spans="1:6" x14ac:dyDescent="0.25">
      <c r="A394" s="2">
        <v>73</v>
      </c>
      <c r="B394" s="16" t="s">
        <v>46</v>
      </c>
      <c r="C394" s="34" t="s">
        <v>136</v>
      </c>
      <c r="D394" s="43">
        <v>6</v>
      </c>
      <c r="E394" s="104"/>
      <c r="F394" s="105"/>
    </row>
    <row r="395" spans="1:6" x14ac:dyDescent="0.25">
      <c r="A395" s="2">
        <v>74</v>
      </c>
      <c r="B395" s="16" t="s">
        <v>47</v>
      </c>
      <c r="C395" s="34" t="s">
        <v>136</v>
      </c>
      <c r="D395" s="43">
        <v>51</v>
      </c>
      <c r="E395" s="104"/>
      <c r="F395" s="105"/>
    </row>
    <row r="396" spans="1:6" x14ac:dyDescent="0.25">
      <c r="A396" s="2">
        <v>75</v>
      </c>
      <c r="B396" s="16" t="s">
        <v>48</v>
      </c>
      <c r="C396" s="34" t="s">
        <v>136</v>
      </c>
      <c r="D396" s="43">
        <v>50</v>
      </c>
      <c r="E396" s="104"/>
      <c r="F396" s="105"/>
    </row>
    <row r="397" spans="1:6" ht="15.75" thickBot="1" x14ac:dyDescent="0.3">
      <c r="A397" s="14">
        <v>76</v>
      </c>
      <c r="B397" s="19" t="s">
        <v>49</v>
      </c>
      <c r="C397" s="35" t="s">
        <v>136</v>
      </c>
      <c r="D397" s="45">
        <v>0</v>
      </c>
      <c r="E397" s="106"/>
      <c r="F397" s="107"/>
    </row>
    <row r="398" spans="1:6" ht="16.5" thickBot="1" x14ac:dyDescent="0.3">
      <c r="A398" s="114" t="s">
        <v>140</v>
      </c>
      <c r="B398" s="115"/>
      <c r="C398" s="115"/>
      <c r="D398" s="115"/>
      <c r="E398" s="115"/>
      <c r="F398" s="116"/>
    </row>
    <row r="399" spans="1:6" ht="15.75" thickBot="1" x14ac:dyDescent="0.3">
      <c r="A399" s="22"/>
      <c r="B399" s="23"/>
      <c r="C399" s="30"/>
      <c r="D399" s="36"/>
      <c r="E399" s="102"/>
      <c r="F399" s="103"/>
    </row>
    <row r="400" spans="1:6" ht="30" x14ac:dyDescent="0.25">
      <c r="A400" s="25" t="s">
        <v>40</v>
      </c>
      <c r="B400" s="26" t="s">
        <v>137</v>
      </c>
      <c r="C400" s="27" t="s">
        <v>59</v>
      </c>
      <c r="D400" s="49" t="s">
        <v>130</v>
      </c>
      <c r="E400" s="104"/>
      <c r="F400" s="105"/>
    </row>
    <row r="401" spans="1:6" ht="15.75" thickBot="1" x14ac:dyDescent="0.3">
      <c r="A401" s="14">
        <v>77</v>
      </c>
      <c r="B401" s="19" t="s">
        <v>138</v>
      </c>
      <c r="C401" s="35" t="s">
        <v>139</v>
      </c>
      <c r="D401" s="45">
        <v>2</v>
      </c>
      <c r="E401" s="106"/>
      <c r="F401" s="107"/>
    </row>
    <row r="402" spans="1:6" ht="47.25" thickBot="1" x14ac:dyDescent="0.3">
      <c r="A402" s="120" t="s">
        <v>54</v>
      </c>
      <c r="B402" s="121"/>
      <c r="C402" s="121"/>
      <c r="D402" s="121"/>
      <c r="E402" s="121"/>
      <c r="F402" s="122"/>
    </row>
    <row r="403" spans="1:6" ht="24" thickBot="1" x14ac:dyDescent="0.3">
      <c r="A403" s="111" t="s">
        <v>42</v>
      </c>
      <c r="B403" s="112"/>
      <c r="C403" s="112"/>
      <c r="D403" s="112"/>
      <c r="E403" s="112"/>
      <c r="F403" s="113"/>
    </row>
    <row r="404" spans="1:6" ht="15.75" thickBot="1" x14ac:dyDescent="0.3">
      <c r="A404" s="22"/>
      <c r="B404" s="23"/>
      <c r="C404" s="30"/>
      <c r="D404" s="36"/>
      <c r="E404" s="37" t="s">
        <v>132</v>
      </c>
      <c r="F404" s="38" t="s">
        <v>134</v>
      </c>
    </row>
    <row r="405" spans="1:6" ht="30" hidden="1" x14ac:dyDescent="0.25">
      <c r="A405" s="25" t="s">
        <v>40</v>
      </c>
      <c r="B405" s="26" t="s">
        <v>53</v>
      </c>
      <c r="C405" s="27" t="s">
        <v>59</v>
      </c>
      <c r="D405" s="28" t="s">
        <v>130</v>
      </c>
      <c r="E405" s="29" t="s">
        <v>131</v>
      </c>
      <c r="F405" s="24" t="s">
        <v>131</v>
      </c>
    </row>
    <row r="406" spans="1:6" hidden="1" x14ac:dyDescent="0.25">
      <c r="A406" s="2">
        <v>1</v>
      </c>
      <c r="B406" s="3" t="s">
        <v>60</v>
      </c>
      <c r="C406" s="31" t="s">
        <v>133</v>
      </c>
      <c r="D406" s="39">
        <v>10.41</v>
      </c>
      <c r="E406" s="40">
        <f>(D406*0.31)+D406</f>
        <v>13.6371</v>
      </c>
      <c r="F406" s="41">
        <f>(D406*0.28)+D406</f>
        <v>13.3248</v>
      </c>
    </row>
    <row r="407" spans="1:6" hidden="1" x14ac:dyDescent="0.25">
      <c r="A407" s="2">
        <f>A406+1</f>
        <v>2</v>
      </c>
      <c r="B407" s="4" t="s">
        <v>61</v>
      </c>
      <c r="C407" s="31" t="s">
        <v>133</v>
      </c>
      <c r="D407" s="39">
        <v>13.28</v>
      </c>
      <c r="E407" s="40">
        <f t="shared" ref="E407:E420" si="49">(D407*0.31)+D407</f>
        <v>17.396799999999999</v>
      </c>
      <c r="F407" s="41">
        <f t="shared" ref="F407:F420" si="50">(D407*0.28)+D407</f>
        <v>16.9984</v>
      </c>
    </row>
    <row r="408" spans="1:6" hidden="1" x14ac:dyDescent="0.25">
      <c r="A408" s="2">
        <f t="shared" ref="A408" si="51">A407+1</f>
        <v>3</v>
      </c>
      <c r="B408" s="3" t="s">
        <v>62</v>
      </c>
      <c r="C408" s="31" t="s">
        <v>133</v>
      </c>
      <c r="D408" s="39">
        <v>12.85</v>
      </c>
      <c r="E408" s="40">
        <f t="shared" si="49"/>
        <v>16.833500000000001</v>
      </c>
      <c r="F408" s="41">
        <f t="shared" si="50"/>
        <v>16.448</v>
      </c>
    </row>
    <row r="409" spans="1:6" hidden="1" x14ac:dyDescent="0.25">
      <c r="A409" s="2">
        <v>4</v>
      </c>
      <c r="B409" s="3" t="s">
        <v>63</v>
      </c>
      <c r="C409" s="31" t="s">
        <v>133</v>
      </c>
      <c r="D409" s="39">
        <v>16.36</v>
      </c>
      <c r="E409" s="40">
        <f t="shared" si="49"/>
        <v>21.4316</v>
      </c>
      <c r="F409" s="41">
        <f t="shared" si="50"/>
        <v>20.940799999999999</v>
      </c>
    </row>
    <row r="410" spans="1:6" hidden="1" x14ac:dyDescent="0.25">
      <c r="A410" s="2">
        <v>5</v>
      </c>
      <c r="B410" s="3" t="s">
        <v>64</v>
      </c>
      <c r="C410" s="31" t="s">
        <v>133</v>
      </c>
      <c r="D410" s="39">
        <v>11.52</v>
      </c>
      <c r="E410" s="40">
        <f t="shared" si="49"/>
        <v>15.091199999999999</v>
      </c>
      <c r="F410" s="41">
        <f t="shared" si="50"/>
        <v>14.7456</v>
      </c>
    </row>
    <row r="411" spans="1:6" hidden="1" x14ac:dyDescent="0.25">
      <c r="A411" s="2">
        <v>6</v>
      </c>
      <c r="B411" s="3" t="s">
        <v>65</v>
      </c>
      <c r="C411" s="31" t="s">
        <v>133</v>
      </c>
      <c r="D411" s="39">
        <v>10.36</v>
      </c>
      <c r="E411" s="40">
        <f t="shared" si="49"/>
        <v>13.5716</v>
      </c>
      <c r="F411" s="41">
        <f t="shared" si="50"/>
        <v>13.2608</v>
      </c>
    </row>
    <row r="412" spans="1:6" hidden="1" x14ac:dyDescent="0.25">
      <c r="A412" s="2">
        <v>7</v>
      </c>
      <c r="B412" s="3" t="s">
        <v>66</v>
      </c>
      <c r="C412" s="31" t="s">
        <v>133</v>
      </c>
      <c r="D412" s="39">
        <v>11.28</v>
      </c>
      <c r="E412" s="40">
        <f t="shared" si="49"/>
        <v>14.7768</v>
      </c>
      <c r="F412" s="41">
        <f t="shared" si="50"/>
        <v>14.4384</v>
      </c>
    </row>
    <row r="413" spans="1:6" hidden="1" x14ac:dyDescent="0.25">
      <c r="A413" s="2">
        <v>8</v>
      </c>
      <c r="B413" s="3" t="s">
        <v>67</v>
      </c>
      <c r="C413" s="31" t="s">
        <v>133</v>
      </c>
      <c r="D413" s="39">
        <v>41.69</v>
      </c>
      <c r="E413" s="40">
        <f t="shared" si="49"/>
        <v>54.613900000000001</v>
      </c>
      <c r="F413" s="41">
        <f t="shared" si="50"/>
        <v>53.363199999999999</v>
      </c>
    </row>
    <row r="414" spans="1:6" hidden="1" x14ac:dyDescent="0.25">
      <c r="A414" s="2">
        <v>9</v>
      </c>
      <c r="B414" s="3" t="s">
        <v>68</v>
      </c>
      <c r="C414" s="31" t="s">
        <v>133</v>
      </c>
      <c r="D414" s="39">
        <v>9.52</v>
      </c>
      <c r="E414" s="40">
        <f t="shared" si="49"/>
        <v>12.4712</v>
      </c>
      <c r="F414" s="41">
        <f t="shared" si="50"/>
        <v>12.185599999999999</v>
      </c>
    </row>
    <row r="415" spans="1:6" hidden="1" x14ac:dyDescent="0.25">
      <c r="A415" s="2">
        <v>10</v>
      </c>
      <c r="B415" s="3" t="s">
        <v>72</v>
      </c>
      <c r="C415" s="31" t="s">
        <v>133</v>
      </c>
      <c r="D415" s="39">
        <v>10.5</v>
      </c>
      <c r="E415" s="40">
        <f t="shared" si="49"/>
        <v>13.754999999999999</v>
      </c>
      <c r="F415" s="41">
        <f t="shared" si="50"/>
        <v>13.440000000000001</v>
      </c>
    </row>
    <row r="416" spans="1:6" hidden="1" x14ac:dyDescent="0.25">
      <c r="A416" s="2">
        <v>11</v>
      </c>
      <c r="B416" s="3" t="s">
        <v>73</v>
      </c>
      <c r="C416" s="31" t="s">
        <v>133</v>
      </c>
      <c r="D416" s="39">
        <v>16.149999999999999</v>
      </c>
      <c r="E416" s="40">
        <f t="shared" si="49"/>
        <v>21.156499999999998</v>
      </c>
      <c r="F416" s="41">
        <f t="shared" si="50"/>
        <v>20.671999999999997</v>
      </c>
    </row>
    <row r="417" spans="1:6" hidden="1" x14ac:dyDescent="0.25">
      <c r="A417" s="2">
        <v>12</v>
      </c>
      <c r="B417" s="3" t="s">
        <v>74</v>
      </c>
      <c r="C417" s="31" t="s">
        <v>133</v>
      </c>
      <c r="D417" s="39">
        <v>12.06</v>
      </c>
      <c r="E417" s="40">
        <f t="shared" si="49"/>
        <v>15.7986</v>
      </c>
      <c r="F417" s="41">
        <f t="shared" si="50"/>
        <v>15.436800000000002</v>
      </c>
    </row>
    <row r="418" spans="1:6" hidden="1" x14ac:dyDescent="0.25">
      <c r="A418" s="2">
        <v>13</v>
      </c>
      <c r="B418" s="3" t="s">
        <v>69</v>
      </c>
      <c r="C418" s="31" t="s">
        <v>133</v>
      </c>
      <c r="D418" s="39">
        <v>12.17</v>
      </c>
      <c r="E418" s="40">
        <f t="shared" si="49"/>
        <v>15.9427</v>
      </c>
      <c r="F418" s="41">
        <f t="shared" si="50"/>
        <v>15.5776</v>
      </c>
    </row>
    <row r="419" spans="1:6" hidden="1" x14ac:dyDescent="0.25">
      <c r="A419" s="2">
        <v>14</v>
      </c>
      <c r="B419" s="3" t="s">
        <v>70</v>
      </c>
      <c r="C419" s="31" t="s">
        <v>133</v>
      </c>
      <c r="D419" s="39">
        <v>15</v>
      </c>
      <c r="E419" s="40">
        <f t="shared" si="49"/>
        <v>19.649999999999999</v>
      </c>
      <c r="F419" s="41">
        <f t="shared" si="50"/>
        <v>19.2</v>
      </c>
    </row>
    <row r="420" spans="1:6" ht="15.75" hidden="1" thickBot="1" x14ac:dyDescent="0.3">
      <c r="A420" s="20">
        <v>15</v>
      </c>
      <c r="B420" s="3" t="s">
        <v>71</v>
      </c>
      <c r="C420" s="31" t="s">
        <v>133</v>
      </c>
      <c r="D420" s="42">
        <v>9.26</v>
      </c>
      <c r="E420" s="40">
        <f t="shared" si="49"/>
        <v>12.130599999999999</v>
      </c>
      <c r="F420" s="41">
        <f t="shared" si="50"/>
        <v>11.8528</v>
      </c>
    </row>
    <row r="421" spans="1:6" ht="15.75" hidden="1" thickBot="1" x14ac:dyDescent="0.3">
      <c r="A421" s="108"/>
      <c r="B421" s="109"/>
      <c r="C421" s="109"/>
      <c r="D421" s="109"/>
      <c r="E421" s="109"/>
      <c r="F421" s="110"/>
    </row>
    <row r="422" spans="1:6" ht="24" thickBot="1" x14ac:dyDescent="0.3">
      <c r="A422" s="111" t="s">
        <v>43</v>
      </c>
      <c r="B422" s="112"/>
      <c r="C422" s="112"/>
      <c r="D422" s="112"/>
      <c r="E422" s="112"/>
      <c r="F422" s="113"/>
    </row>
    <row r="423" spans="1:6" ht="15.75" thickBot="1" x14ac:dyDescent="0.3">
      <c r="A423" s="22"/>
      <c r="B423" s="23"/>
      <c r="C423" s="30"/>
      <c r="D423" s="36"/>
      <c r="E423" s="37" t="s">
        <v>132</v>
      </c>
      <c r="F423" s="38" t="s">
        <v>134</v>
      </c>
    </row>
    <row r="424" spans="1:6" ht="30" hidden="1" x14ac:dyDescent="0.25">
      <c r="A424" s="25" t="s">
        <v>40</v>
      </c>
      <c r="B424" s="26" t="s">
        <v>53</v>
      </c>
      <c r="C424" s="27" t="s">
        <v>59</v>
      </c>
      <c r="D424" s="28" t="s">
        <v>130</v>
      </c>
      <c r="E424" s="29" t="s">
        <v>131</v>
      </c>
      <c r="F424" s="24" t="s">
        <v>131</v>
      </c>
    </row>
    <row r="425" spans="1:6" hidden="1" x14ac:dyDescent="0.25">
      <c r="A425" s="2">
        <v>16</v>
      </c>
      <c r="B425" s="3" t="s">
        <v>75</v>
      </c>
      <c r="C425" s="31" t="s">
        <v>133</v>
      </c>
      <c r="D425" s="39">
        <v>8.6999999999999993</v>
      </c>
      <c r="E425" s="40">
        <f t="shared" ref="E425:E438" si="52">(D425*0.31)+D425</f>
        <v>11.396999999999998</v>
      </c>
      <c r="F425" s="41">
        <f t="shared" ref="F425:F438" si="53">(D425*0.28)+D425</f>
        <v>11.135999999999999</v>
      </c>
    </row>
    <row r="426" spans="1:6" hidden="1" x14ac:dyDescent="0.25">
      <c r="A426" s="2">
        <v>17</v>
      </c>
      <c r="B426" s="4" t="s">
        <v>76</v>
      </c>
      <c r="C426" s="31" t="s">
        <v>133</v>
      </c>
      <c r="D426" s="39">
        <v>8.18</v>
      </c>
      <c r="E426" s="40">
        <f t="shared" si="52"/>
        <v>10.7158</v>
      </c>
      <c r="F426" s="41">
        <f t="shared" si="53"/>
        <v>10.4704</v>
      </c>
    </row>
    <row r="427" spans="1:6" hidden="1" x14ac:dyDescent="0.25">
      <c r="A427" s="2">
        <v>18</v>
      </c>
      <c r="B427" s="3" t="s">
        <v>77</v>
      </c>
      <c r="C427" s="31" t="s">
        <v>133</v>
      </c>
      <c r="D427" s="39">
        <v>25</v>
      </c>
      <c r="E427" s="40">
        <f t="shared" si="52"/>
        <v>32.75</v>
      </c>
      <c r="F427" s="41">
        <f t="shared" si="53"/>
        <v>32</v>
      </c>
    </row>
    <row r="428" spans="1:6" hidden="1" x14ac:dyDescent="0.25">
      <c r="A428" s="2">
        <v>19</v>
      </c>
      <c r="B428" s="3" t="s">
        <v>78</v>
      </c>
      <c r="C428" s="31" t="s">
        <v>133</v>
      </c>
      <c r="D428" s="39">
        <v>11.07</v>
      </c>
      <c r="E428" s="40">
        <f t="shared" si="52"/>
        <v>14.5017</v>
      </c>
      <c r="F428" s="41">
        <f t="shared" si="53"/>
        <v>14.169600000000001</v>
      </c>
    </row>
    <row r="429" spans="1:6" hidden="1" x14ac:dyDescent="0.25">
      <c r="A429" s="2">
        <v>20</v>
      </c>
      <c r="B429" s="3" t="s">
        <v>79</v>
      </c>
      <c r="C429" s="31" t="s">
        <v>133</v>
      </c>
      <c r="D429" s="39">
        <v>10.77</v>
      </c>
      <c r="E429" s="40">
        <f t="shared" si="52"/>
        <v>14.108699999999999</v>
      </c>
      <c r="F429" s="41">
        <f t="shared" si="53"/>
        <v>13.785599999999999</v>
      </c>
    </row>
    <row r="430" spans="1:6" hidden="1" x14ac:dyDescent="0.25">
      <c r="A430" s="2">
        <v>21</v>
      </c>
      <c r="B430" s="3" t="s">
        <v>80</v>
      </c>
      <c r="C430" s="31" t="s">
        <v>133</v>
      </c>
      <c r="D430" s="39">
        <v>11.76</v>
      </c>
      <c r="E430" s="40">
        <f t="shared" si="52"/>
        <v>15.4056</v>
      </c>
      <c r="F430" s="41">
        <f t="shared" si="53"/>
        <v>15.0528</v>
      </c>
    </row>
    <row r="431" spans="1:6" hidden="1" x14ac:dyDescent="0.25">
      <c r="A431" s="2">
        <v>22</v>
      </c>
      <c r="B431" s="3" t="s">
        <v>81</v>
      </c>
      <c r="C431" s="31" t="s">
        <v>133</v>
      </c>
      <c r="D431" s="39">
        <v>15</v>
      </c>
      <c r="E431" s="40">
        <f t="shared" si="52"/>
        <v>19.649999999999999</v>
      </c>
      <c r="F431" s="41">
        <f t="shared" si="53"/>
        <v>19.2</v>
      </c>
    </row>
    <row r="432" spans="1:6" hidden="1" x14ac:dyDescent="0.25">
      <c r="A432" s="2">
        <v>23</v>
      </c>
      <c r="B432" s="3" t="s">
        <v>82</v>
      </c>
      <c r="C432" s="31" t="s">
        <v>133</v>
      </c>
      <c r="D432" s="39">
        <v>10.5</v>
      </c>
      <c r="E432" s="40">
        <f t="shared" si="52"/>
        <v>13.754999999999999</v>
      </c>
      <c r="F432" s="41">
        <f t="shared" si="53"/>
        <v>13.440000000000001</v>
      </c>
    </row>
    <row r="433" spans="1:6" hidden="1" x14ac:dyDescent="0.25">
      <c r="A433" s="2">
        <v>24</v>
      </c>
      <c r="B433" s="3" t="s">
        <v>83</v>
      </c>
      <c r="C433" s="31" t="s">
        <v>133</v>
      </c>
      <c r="D433" s="39">
        <v>16</v>
      </c>
      <c r="E433" s="40">
        <f t="shared" si="52"/>
        <v>20.96</v>
      </c>
      <c r="F433" s="41">
        <f t="shared" si="53"/>
        <v>20.48</v>
      </c>
    </row>
    <row r="434" spans="1:6" hidden="1" x14ac:dyDescent="0.25">
      <c r="A434" s="2">
        <v>25</v>
      </c>
      <c r="B434" s="3" t="s">
        <v>84</v>
      </c>
      <c r="C434" s="31" t="s">
        <v>133</v>
      </c>
      <c r="D434" s="39">
        <v>9.4700000000000006</v>
      </c>
      <c r="E434" s="40">
        <f t="shared" si="52"/>
        <v>12.405700000000001</v>
      </c>
      <c r="F434" s="41">
        <f t="shared" si="53"/>
        <v>12.121600000000001</v>
      </c>
    </row>
    <row r="435" spans="1:6" hidden="1" x14ac:dyDescent="0.25">
      <c r="A435" s="2">
        <v>26</v>
      </c>
      <c r="B435" s="3" t="s">
        <v>85</v>
      </c>
      <c r="C435" s="31" t="s">
        <v>133</v>
      </c>
      <c r="D435" s="39">
        <v>11.2</v>
      </c>
      <c r="E435" s="40">
        <f t="shared" si="52"/>
        <v>14.671999999999999</v>
      </c>
      <c r="F435" s="41">
        <f t="shared" si="53"/>
        <v>14.335999999999999</v>
      </c>
    </row>
    <row r="436" spans="1:6" hidden="1" x14ac:dyDescent="0.25">
      <c r="A436" s="2">
        <v>27</v>
      </c>
      <c r="B436" s="3" t="s">
        <v>86</v>
      </c>
      <c r="C436" s="31" t="s">
        <v>133</v>
      </c>
      <c r="D436" s="39">
        <v>21.23</v>
      </c>
      <c r="E436" s="40">
        <f t="shared" si="52"/>
        <v>27.811299999999999</v>
      </c>
      <c r="F436" s="41">
        <f t="shared" si="53"/>
        <v>27.174400000000002</v>
      </c>
    </row>
    <row r="437" spans="1:6" hidden="1" x14ac:dyDescent="0.25">
      <c r="A437" s="2">
        <v>28</v>
      </c>
      <c r="B437" s="3" t="s">
        <v>87</v>
      </c>
      <c r="C437" s="31" t="s">
        <v>133</v>
      </c>
      <c r="D437" s="39">
        <v>8.5</v>
      </c>
      <c r="E437" s="40">
        <f t="shared" si="52"/>
        <v>11.135</v>
      </c>
      <c r="F437" s="41">
        <f t="shared" si="53"/>
        <v>10.88</v>
      </c>
    </row>
    <row r="438" spans="1:6" ht="15.75" hidden="1" thickBot="1" x14ac:dyDescent="0.3">
      <c r="A438" s="14">
        <v>29</v>
      </c>
      <c r="B438" s="15" t="s">
        <v>88</v>
      </c>
      <c r="C438" s="31" t="s">
        <v>133</v>
      </c>
      <c r="D438" s="44">
        <v>10.85</v>
      </c>
      <c r="E438" s="40">
        <f t="shared" si="52"/>
        <v>14.2135</v>
      </c>
      <c r="F438" s="41">
        <f t="shared" si="53"/>
        <v>13.888</v>
      </c>
    </row>
    <row r="439" spans="1:6" ht="15.75" hidden="1" thickBot="1" x14ac:dyDescent="0.3">
      <c r="A439" s="117"/>
      <c r="B439" s="118"/>
      <c r="C439" s="118"/>
      <c r="D439" s="118"/>
      <c r="E439" s="118"/>
      <c r="F439" s="119"/>
    </row>
    <row r="440" spans="1:6" ht="24" thickBot="1" x14ac:dyDescent="0.3">
      <c r="A440" s="111" t="s">
        <v>44</v>
      </c>
      <c r="B440" s="112"/>
      <c r="C440" s="112"/>
      <c r="D440" s="112"/>
      <c r="E440" s="112"/>
      <c r="F440" s="113"/>
    </row>
    <row r="441" spans="1:6" ht="15.75" thickBot="1" x14ac:dyDescent="0.3">
      <c r="A441" s="22"/>
      <c r="B441" s="23"/>
      <c r="C441" s="30"/>
      <c r="D441" s="36"/>
      <c r="E441" s="37" t="s">
        <v>132</v>
      </c>
      <c r="F441" s="38" t="s">
        <v>134</v>
      </c>
    </row>
    <row r="442" spans="1:6" ht="30" hidden="1" x14ac:dyDescent="0.25">
      <c r="A442" s="25" t="s">
        <v>40</v>
      </c>
      <c r="B442" s="26" t="s">
        <v>53</v>
      </c>
      <c r="C442" s="27" t="s">
        <v>59</v>
      </c>
      <c r="D442" s="28" t="s">
        <v>130</v>
      </c>
      <c r="E442" s="29" t="s">
        <v>131</v>
      </c>
      <c r="F442" s="24" t="s">
        <v>131</v>
      </c>
    </row>
    <row r="443" spans="1:6" hidden="1" x14ac:dyDescent="0.25">
      <c r="A443" s="2">
        <v>30</v>
      </c>
      <c r="B443" s="17" t="s">
        <v>89</v>
      </c>
      <c r="C443" s="32" t="s">
        <v>133</v>
      </c>
      <c r="D443" s="39">
        <v>17.239999999999998</v>
      </c>
      <c r="E443" s="40">
        <f t="shared" ref="E443:E475" si="54">(D443*0.31)+D443</f>
        <v>22.584399999999999</v>
      </c>
      <c r="F443" s="50">
        <f t="shared" ref="F443:F475" si="55">(D443*0.28)+D443</f>
        <v>22.0672</v>
      </c>
    </row>
    <row r="444" spans="1:6" hidden="1" x14ac:dyDescent="0.25">
      <c r="A444" s="2">
        <v>31</v>
      </c>
      <c r="B444" s="17" t="s">
        <v>90</v>
      </c>
      <c r="C444" s="32" t="s">
        <v>133</v>
      </c>
      <c r="D444" s="39">
        <v>16.329999999999998</v>
      </c>
      <c r="E444" s="40">
        <f t="shared" si="54"/>
        <v>21.392299999999999</v>
      </c>
      <c r="F444" s="50">
        <f t="shared" si="55"/>
        <v>20.9024</v>
      </c>
    </row>
    <row r="445" spans="1:6" hidden="1" x14ac:dyDescent="0.25">
      <c r="A445" s="2">
        <v>32</v>
      </c>
      <c r="B445" s="17" t="s">
        <v>91</v>
      </c>
      <c r="C445" s="32" t="s">
        <v>133</v>
      </c>
      <c r="D445" s="39">
        <v>14.06</v>
      </c>
      <c r="E445" s="40">
        <f t="shared" si="54"/>
        <v>18.418600000000001</v>
      </c>
      <c r="F445" s="50">
        <f t="shared" si="55"/>
        <v>17.9968</v>
      </c>
    </row>
    <row r="446" spans="1:6" hidden="1" x14ac:dyDescent="0.25">
      <c r="A446" s="2">
        <v>33</v>
      </c>
      <c r="B446" s="17" t="s">
        <v>92</v>
      </c>
      <c r="C446" s="32" t="s">
        <v>133</v>
      </c>
      <c r="D446" s="39">
        <v>17.23</v>
      </c>
      <c r="E446" s="40">
        <f t="shared" si="54"/>
        <v>22.571300000000001</v>
      </c>
      <c r="F446" s="50">
        <f t="shared" si="55"/>
        <v>22.054400000000001</v>
      </c>
    </row>
    <row r="447" spans="1:6" hidden="1" x14ac:dyDescent="0.25">
      <c r="A447" s="2">
        <v>34</v>
      </c>
      <c r="B447" s="17" t="s">
        <v>93</v>
      </c>
      <c r="C447" s="32" t="s">
        <v>133</v>
      </c>
      <c r="D447" s="39">
        <v>15</v>
      </c>
      <c r="E447" s="40">
        <f t="shared" si="54"/>
        <v>19.649999999999999</v>
      </c>
      <c r="F447" s="50">
        <f t="shared" si="55"/>
        <v>19.2</v>
      </c>
    </row>
    <row r="448" spans="1:6" hidden="1" x14ac:dyDescent="0.25">
      <c r="A448" s="2">
        <v>35</v>
      </c>
      <c r="B448" s="17" t="s">
        <v>94</v>
      </c>
      <c r="C448" s="32" t="s">
        <v>133</v>
      </c>
      <c r="D448" s="39">
        <v>25.63</v>
      </c>
      <c r="E448" s="40">
        <f t="shared" si="54"/>
        <v>33.575299999999999</v>
      </c>
      <c r="F448" s="50">
        <f t="shared" si="55"/>
        <v>32.806399999999996</v>
      </c>
    </row>
    <row r="449" spans="1:6" hidden="1" x14ac:dyDescent="0.25">
      <c r="A449" s="2">
        <v>36</v>
      </c>
      <c r="B449" s="17" t="s">
        <v>95</v>
      </c>
      <c r="C449" s="32" t="s">
        <v>133</v>
      </c>
      <c r="D449" s="39">
        <v>14.85</v>
      </c>
      <c r="E449" s="40">
        <f t="shared" si="54"/>
        <v>19.453499999999998</v>
      </c>
      <c r="F449" s="50">
        <f t="shared" si="55"/>
        <v>19.007999999999999</v>
      </c>
    </row>
    <row r="450" spans="1:6" hidden="1" x14ac:dyDescent="0.25">
      <c r="A450" s="2">
        <v>37</v>
      </c>
      <c r="B450" s="17" t="s">
        <v>96</v>
      </c>
      <c r="C450" s="32" t="s">
        <v>133</v>
      </c>
      <c r="D450" s="39">
        <v>14</v>
      </c>
      <c r="E450" s="40">
        <f t="shared" si="54"/>
        <v>18.34</v>
      </c>
      <c r="F450" s="50">
        <f t="shared" si="55"/>
        <v>17.920000000000002</v>
      </c>
    </row>
    <row r="451" spans="1:6" hidden="1" x14ac:dyDescent="0.25">
      <c r="A451" s="2">
        <v>38</v>
      </c>
      <c r="B451" s="17" t="s">
        <v>97</v>
      </c>
      <c r="C451" s="32" t="s">
        <v>133</v>
      </c>
      <c r="D451" s="39">
        <v>14</v>
      </c>
      <c r="E451" s="40">
        <f t="shared" si="54"/>
        <v>18.34</v>
      </c>
      <c r="F451" s="50">
        <f t="shared" si="55"/>
        <v>17.920000000000002</v>
      </c>
    </row>
    <row r="452" spans="1:6" hidden="1" x14ac:dyDescent="0.25">
      <c r="A452" s="2">
        <v>39</v>
      </c>
      <c r="B452" s="17" t="s">
        <v>98</v>
      </c>
      <c r="C452" s="32" t="s">
        <v>133</v>
      </c>
      <c r="D452" s="39">
        <v>15.23</v>
      </c>
      <c r="E452" s="40">
        <f t="shared" si="54"/>
        <v>19.9513</v>
      </c>
      <c r="F452" s="50">
        <f t="shared" si="55"/>
        <v>19.494399999999999</v>
      </c>
    </row>
    <row r="453" spans="1:6" hidden="1" x14ac:dyDescent="0.25">
      <c r="A453" s="2">
        <v>40</v>
      </c>
      <c r="B453" s="17" t="s">
        <v>99</v>
      </c>
      <c r="C453" s="32" t="s">
        <v>133</v>
      </c>
      <c r="D453" s="39">
        <v>10</v>
      </c>
      <c r="E453" s="40">
        <f t="shared" si="54"/>
        <v>13.1</v>
      </c>
      <c r="F453" s="50">
        <f t="shared" si="55"/>
        <v>12.8</v>
      </c>
    </row>
    <row r="454" spans="1:6" hidden="1" x14ac:dyDescent="0.25">
      <c r="A454" s="2">
        <v>41</v>
      </c>
      <c r="B454" s="17" t="s">
        <v>72</v>
      </c>
      <c r="C454" s="32" t="s">
        <v>133</v>
      </c>
      <c r="D454" s="39">
        <v>10</v>
      </c>
      <c r="E454" s="40">
        <f t="shared" si="54"/>
        <v>13.1</v>
      </c>
      <c r="F454" s="50">
        <f t="shared" si="55"/>
        <v>12.8</v>
      </c>
    </row>
    <row r="455" spans="1:6" hidden="1" x14ac:dyDescent="0.25">
      <c r="A455" s="2">
        <v>42</v>
      </c>
      <c r="B455" s="17" t="s">
        <v>100</v>
      </c>
      <c r="C455" s="32" t="s">
        <v>133</v>
      </c>
      <c r="D455" s="39">
        <v>25</v>
      </c>
      <c r="E455" s="40">
        <f t="shared" si="54"/>
        <v>32.75</v>
      </c>
      <c r="F455" s="50">
        <f t="shared" si="55"/>
        <v>32</v>
      </c>
    </row>
    <row r="456" spans="1:6" hidden="1" x14ac:dyDescent="0.25">
      <c r="A456" s="2">
        <v>43</v>
      </c>
      <c r="B456" s="17" t="s">
        <v>101</v>
      </c>
      <c r="C456" s="32" t="s">
        <v>133</v>
      </c>
      <c r="D456" s="39">
        <v>16.920000000000002</v>
      </c>
      <c r="E456" s="40">
        <f t="shared" si="54"/>
        <v>22.165200000000002</v>
      </c>
      <c r="F456" s="50">
        <f t="shared" si="55"/>
        <v>21.657600000000002</v>
      </c>
    </row>
    <row r="457" spans="1:6" hidden="1" x14ac:dyDescent="0.25">
      <c r="A457" s="2">
        <v>44</v>
      </c>
      <c r="B457" s="17" t="s">
        <v>102</v>
      </c>
      <c r="C457" s="32" t="s">
        <v>133</v>
      </c>
      <c r="D457" s="39">
        <v>28.03</v>
      </c>
      <c r="E457" s="40">
        <f t="shared" si="54"/>
        <v>36.719300000000004</v>
      </c>
      <c r="F457" s="50">
        <f t="shared" si="55"/>
        <v>35.878399999999999</v>
      </c>
    </row>
    <row r="458" spans="1:6" hidden="1" x14ac:dyDescent="0.25">
      <c r="A458" s="2">
        <v>45</v>
      </c>
      <c r="B458" s="17" t="s">
        <v>103</v>
      </c>
      <c r="C458" s="32" t="s">
        <v>133</v>
      </c>
      <c r="D458" s="39">
        <v>33.61</v>
      </c>
      <c r="E458" s="40">
        <f t="shared" si="54"/>
        <v>44.0291</v>
      </c>
      <c r="F458" s="50">
        <f t="shared" si="55"/>
        <v>43.020800000000001</v>
      </c>
    </row>
    <row r="459" spans="1:6" hidden="1" x14ac:dyDescent="0.25">
      <c r="A459" s="2">
        <v>46</v>
      </c>
      <c r="B459" s="17" t="s">
        <v>104</v>
      </c>
      <c r="C459" s="32" t="s">
        <v>133</v>
      </c>
      <c r="D459" s="39">
        <v>13.98</v>
      </c>
      <c r="E459" s="40">
        <f t="shared" si="54"/>
        <v>18.313800000000001</v>
      </c>
      <c r="F459" s="50">
        <f t="shared" si="55"/>
        <v>17.894400000000001</v>
      </c>
    </row>
    <row r="460" spans="1:6" hidden="1" x14ac:dyDescent="0.25">
      <c r="A460" s="2">
        <v>47</v>
      </c>
      <c r="B460" s="17" t="s">
        <v>105</v>
      </c>
      <c r="C460" s="32" t="s">
        <v>133</v>
      </c>
      <c r="D460" s="39">
        <v>14.53</v>
      </c>
      <c r="E460" s="40">
        <f t="shared" si="54"/>
        <v>19.034299999999998</v>
      </c>
      <c r="F460" s="50">
        <f t="shared" si="55"/>
        <v>18.598399999999998</v>
      </c>
    </row>
    <row r="461" spans="1:6" hidden="1" x14ac:dyDescent="0.25">
      <c r="A461" s="2">
        <v>48</v>
      </c>
      <c r="B461" s="17" t="s">
        <v>106</v>
      </c>
      <c r="C461" s="32" t="s">
        <v>133</v>
      </c>
      <c r="D461" s="39">
        <v>19.23</v>
      </c>
      <c r="E461" s="40">
        <f t="shared" si="54"/>
        <v>25.191300000000002</v>
      </c>
      <c r="F461" s="50">
        <f t="shared" si="55"/>
        <v>24.6144</v>
      </c>
    </row>
    <row r="462" spans="1:6" hidden="1" x14ac:dyDescent="0.25">
      <c r="A462" s="2">
        <v>49</v>
      </c>
      <c r="B462" s="17" t="s">
        <v>107</v>
      </c>
      <c r="C462" s="32" t="s">
        <v>133</v>
      </c>
      <c r="D462" s="39">
        <v>18.57</v>
      </c>
      <c r="E462" s="40">
        <f t="shared" si="54"/>
        <v>24.326700000000002</v>
      </c>
      <c r="F462" s="50">
        <f t="shared" si="55"/>
        <v>23.769600000000001</v>
      </c>
    </row>
    <row r="463" spans="1:6" hidden="1" x14ac:dyDescent="0.25">
      <c r="A463" s="2">
        <v>50</v>
      </c>
      <c r="B463" s="17" t="s">
        <v>108</v>
      </c>
      <c r="C463" s="32" t="s">
        <v>133</v>
      </c>
      <c r="D463" s="39">
        <v>18</v>
      </c>
      <c r="E463" s="40">
        <f t="shared" si="54"/>
        <v>23.58</v>
      </c>
      <c r="F463" s="50">
        <f t="shared" si="55"/>
        <v>23.04</v>
      </c>
    </row>
    <row r="464" spans="1:6" hidden="1" x14ac:dyDescent="0.25">
      <c r="A464" s="2">
        <v>51</v>
      </c>
      <c r="B464" s="17" t="s">
        <v>109</v>
      </c>
      <c r="C464" s="32" t="s">
        <v>133</v>
      </c>
      <c r="D464" s="39">
        <v>12.75</v>
      </c>
      <c r="E464" s="40">
        <f t="shared" si="54"/>
        <v>16.702500000000001</v>
      </c>
      <c r="F464" s="50">
        <f t="shared" si="55"/>
        <v>16.32</v>
      </c>
    </row>
    <row r="465" spans="1:6" hidden="1" x14ac:dyDescent="0.25">
      <c r="A465" s="2">
        <v>52</v>
      </c>
      <c r="B465" s="17" t="s">
        <v>110</v>
      </c>
      <c r="C465" s="32" t="s">
        <v>133</v>
      </c>
      <c r="D465" s="39">
        <v>16</v>
      </c>
      <c r="E465" s="40">
        <f t="shared" si="54"/>
        <v>20.96</v>
      </c>
      <c r="F465" s="50">
        <f t="shared" si="55"/>
        <v>20.48</v>
      </c>
    </row>
    <row r="466" spans="1:6" hidden="1" x14ac:dyDescent="0.25">
      <c r="A466" s="2">
        <v>53</v>
      </c>
      <c r="B466" s="17" t="s">
        <v>111</v>
      </c>
      <c r="C466" s="32" t="s">
        <v>133</v>
      </c>
      <c r="D466" s="39">
        <v>15.48</v>
      </c>
      <c r="E466" s="40">
        <f t="shared" si="54"/>
        <v>20.2788</v>
      </c>
      <c r="F466" s="50">
        <f t="shared" si="55"/>
        <v>19.814399999999999</v>
      </c>
    </row>
    <row r="467" spans="1:6" hidden="1" x14ac:dyDescent="0.25">
      <c r="A467" s="2">
        <v>54</v>
      </c>
      <c r="B467" s="17" t="s">
        <v>112</v>
      </c>
      <c r="C467" s="32" t="s">
        <v>133</v>
      </c>
      <c r="D467" s="39">
        <v>19.62</v>
      </c>
      <c r="E467" s="40">
        <f t="shared" si="54"/>
        <v>25.702200000000001</v>
      </c>
      <c r="F467" s="50">
        <f t="shared" si="55"/>
        <v>25.113600000000002</v>
      </c>
    </row>
    <row r="468" spans="1:6" hidden="1" x14ac:dyDescent="0.25">
      <c r="A468" s="2">
        <v>55</v>
      </c>
      <c r="B468" s="17" t="s">
        <v>113</v>
      </c>
      <c r="C468" s="32" t="s">
        <v>133</v>
      </c>
      <c r="D468" s="39">
        <v>15.44</v>
      </c>
      <c r="E468" s="40">
        <f t="shared" si="54"/>
        <v>20.226399999999998</v>
      </c>
      <c r="F468" s="50">
        <f t="shared" si="55"/>
        <v>19.763199999999998</v>
      </c>
    </row>
    <row r="469" spans="1:6" hidden="1" x14ac:dyDescent="0.25">
      <c r="A469" s="2">
        <v>56</v>
      </c>
      <c r="B469" s="17" t="s">
        <v>114</v>
      </c>
      <c r="C469" s="32" t="s">
        <v>133</v>
      </c>
      <c r="D469" s="39">
        <v>21.83</v>
      </c>
      <c r="E469" s="40">
        <f t="shared" si="54"/>
        <v>28.597299999999997</v>
      </c>
      <c r="F469" s="50">
        <f t="shared" si="55"/>
        <v>27.942399999999999</v>
      </c>
    </row>
    <row r="470" spans="1:6" hidden="1" x14ac:dyDescent="0.25">
      <c r="A470" s="2">
        <v>57</v>
      </c>
      <c r="B470" s="17" t="s">
        <v>115</v>
      </c>
      <c r="C470" s="32" t="s">
        <v>133</v>
      </c>
      <c r="D470" s="39">
        <v>10</v>
      </c>
      <c r="E470" s="40">
        <f t="shared" si="54"/>
        <v>13.1</v>
      </c>
      <c r="F470" s="50">
        <f t="shared" si="55"/>
        <v>12.8</v>
      </c>
    </row>
    <row r="471" spans="1:6" hidden="1" x14ac:dyDescent="0.25">
      <c r="A471" s="2">
        <v>58</v>
      </c>
      <c r="B471" s="17" t="s">
        <v>116</v>
      </c>
      <c r="C471" s="32" t="s">
        <v>133</v>
      </c>
      <c r="D471" s="39">
        <v>14.54</v>
      </c>
      <c r="E471" s="40">
        <f t="shared" si="54"/>
        <v>19.0474</v>
      </c>
      <c r="F471" s="50">
        <f t="shared" si="55"/>
        <v>18.6112</v>
      </c>
    </row>
    <row r="472" spans="1:6" hidden="1" x14ac:dyDescent="0.25">
      <c r="A472" s="2">
        <v>59</v>
      </c>
      <c r="B472" s="17" t="s">
        <v>117</v>
      </c>
      <c r="C472" s="32" t="s">
        <v>133</v>
      </c>
      <c r="D472" s="39">
        <v>13</v>
      </c>
      <c r="E472" s="40">
        <f t="shared" si="54"/>
        <v>17.03</v>
      </c>
      <c r="F472" s="50">
        <f t="shared" si="55"/>
        <v>16.64</v>
      </c>
    </row>
    <row r="473" spans="1:6" hidden="1" x14ac:dyDescent="0.25">
      <c r="A473" s="2">
        <v>60</v>
      </c>
      <c r="B473" s="17" t="s">
        <v>118</v>
      </c>
      <c r="C473" s="32" t="s">
        <v>133</v>
      </c>
      <c r="D473" s="39">
        <v>25.6</v>
      </c>
      <c r="E473" s="40">
        <f t="shared" si="54"/>
        <v>33.536000000000001</v>
      </c>
      <c r="F473" s="50">
        <f t="shared" si="55"/>
        <v>32.768000000000001</v>
      </c>
    </row>
    <row r="474" spans="1:6" hidden="1" x14ac:dyDescent="0.25">
      <c r="A474" s="2">
        <v>61</v>
      </c>
      <c r="B474" s="17" t="s">
        <v>119</v>
      </c>
      <c r="C474" s="32" t="s">
        <v>133</v>
      </c>
      <c r="D474" s="39">
        <v>10.89</v>
      </c>
      <c r="E474" s="40">
        <f t="shared" si="54"/>
        <v>14.2659</v>
      </c>
      <c r="F474" s="50">
        <f t="shared" si="55"/>
        <v>13.939200000000001</v>
      </c>
    </row>
    <row r="475" spans="1:6" ht="15.75" hidden="1" thickBot="1" x14ac:dyDescent="0.3">
      <c r="A475" s="20">
        <v>62</v>
      </c>
      <c r="B475" s="21" t="s">
        <v>120</v>
      </c>
      <c r="C475" s="32" t="s">
        <v>133</v>
      </c>
      <c r="D475" s="42">
        <v>10</v>
      </c>
      <c r="E475" s="40">
        <f t="shared" si="54"/>
        <v>13.1</v>
      </c>
      <c r="F475" s="50">
        <f t="shared" si="55"/>
        <v>12.8</v>
      </c>
    </row>
    <row r="476" spans="1:6" ht="15.75" hidden="1" thickBot="1" x14ac:dyDescent="0.3">
      <c r="A476" s="108"/>
      <c r="B476" s="109"/>
      <c r="C476" s="109"/>
      <c r="D476" s="109"/>
      <c r="E476" s="109"/>
      <c r="F476" s="110"/>
    </row>
    <row r="477" spans="1:6" ht="24" thickBot="1" x14ac:dyDescent="0.3">
      <c r="A477" s="111" t="s">
        <v>45</v>
      </c>
      <c r="B477" s="112"/>
      <c r="C477" s="112"/>
      <c r="D477" s="112"/>
      <c r="E477" s="112"/>
      <c r="F477" s="113"/>
    </row>
    <row r="478" spans="1:6" ht="15.75" thickBot="1" x14ac:dyDescent="0.3">
      <c r="A478" s="22"/>
      <c r="B478" s="23"/>
      <c r="C478" s="30"/>
      <c r="D478" s="36"/>
      <c r="E478" s="37" t="s">
        <v>135</v>
      </c>
      <c r="F478" s="38" t="s">
        <v>134</v>
      </c>
    </row>
    <row r="479" spans="1:6" ht="30" hidden="1" x14ac:dyDescent="0.25">
      <c r="A479" s="25" t="s">
        <v>40</v>
      </c>
      <c r="B479" s="26" t="s">
        <v>53</v>
      </c>
      <c r="C479" s="27" t="s">
        <v>59</v>
      </c>
      <c r="D479" s="28" t="s">
        <v>130</v>
      </c>
      <c r="E479" s="29" t="s">
        <v>131</v>
      </c>
      <c r="F479" s="24" t="s">
        <v>131</v>
      </c>
    </row>
    <row r="480" spans="1:6" hidden="1" x14ac:dyDescent="0.25">
      <c r="A480" s="2">
        <v>63</v>
      </c>
      <c r="B480" s="17" t="s">
        <v>121</v>
      </c>
      <c r="C480" s="33" t="s">
        <v>133</v>
      </c>
      <c r="D480" s="39">
        <v>13</v>
      </c>
      <c r="E480" s="40">
        <f>(D480*0.32)+D480</f>
        <v>17.16</v>
      </c>
      <c r="F480" s="50">
        <f t="shared" ref="F480:F488" si="56">(D480*0.28)+D480</f>
        <v>16.64</v>
      </c>
    </row>
    <row r="481" spans="1:6" hidden="1" x14ac:dyDescent="0.25">
      <c r="A481" s="2">
        <v>64</v>
      </c>
      <c r="B481" s="17" t="s">
        <v>122</v>
      </c>
      <c r="C481" s="33" t="s">
        <v>133</v>
      </c>
      <c r="D481" s="39">
        <v>11.13</v>
      </c>
      <c r="E481" s="40">
        <f t="shared" ref="E481:E488" si="57">(D481*0.32)+D481</f>
        <v>14.691600000000001</v>
      </c>
      <c r="F481" s="50">
        <f t="shared" si="56"/>
        <v>14.246400000000001</v>
      </c>
    </row>
    <row r="482" spans="1:6" hidden="1" x14ac:dyDescent="0.25">
      <c r="A482" s="2">
        <v>65</v>
      </c>
      <c r="B482" s="17" t="s">
        <v>129</v>
      </c>
      <c r="C482" s="33" t="s">
        <v>133</v>
      </c>
      <c r="D482" s="39">
        <v>22.88</v>
      </c>
      <c r="E482" s="40">
        <f t="shared" si="57"/>
        <v>30.201599999999999</v>
      </c>
      <c r="F482" s="50">
        <f t="shared" si="56"/>
        <v>29.2864</v>
      </c>
    </row>
    <row r="483" spans="1:6" hidden="1" x14ac:dyDescent="0.25">
      <c r="A483" s="2">
        <v>66</v>
      </c>
      <c r="B483" s="17" t="s">
        <v>123</v>
      </c>
      <c r="C483" s="33" t="s">
        <v>133</v>
      </c>
      <c r="D483" s="39">
        <v>16.940000000000001</v>
      </c>
      <c r="E483" s="40">
        <f t="shared" si="57"/>
        <v>22.360800000000001</v>
      </c>
      <c r="F483" s="50">
        <f t="shared" si="56"/>
        <v>21.683200000000003</v>
      </c>
    </row>
    <row r="484" spans="1:6" hidden="1" x14ac:dyDescent="0.25">
      <c r="A484" s="2">
        <v>67</v>
      </c>
      <c r="B484" s="17" t="s">
        <v>124</v>
      </c>
      <c r="C484" s="33" t="s">
        <v>133</v>
      </c>
      <c r="D484" s="39">
        <v>20</v>
      </c>
      <c r="E484" s="40">
        <f t="shared" si="57"/>
        <v>26.4</v>
      </c>
      <c r="F484" s="50">
        <f t="shared" si="56"/>
        <v>25.6</v>
      </c>
    </row>
    <row r="485" spans="1:6" hidden="1" x14ac:dyDescent="0.25">
      <c r="A485" s="2">
        <v>68</v>
      </c>
      <c r="B485" s="17" t="s">
        <v>125</v>
      </c>
      <c r="C485" s="33" t="s">
        <v>133</v>
      </c>
      <c r="D485" s="39">
        <v>14</v>
      </c>
      <c r="E485" s="40">
        <f t="shared" si="57"/>
        <v>18.48</v>
      </c>
      <c r="F485" s="50">
        <f t="shared" si="56"/>
        <v>17.920000000000002</v>
      </c>
    </row>
    <row r="486" spans="1:6" hidden="1" x14ac:dyDescent="0.25">
      <c r="A486" s="2">
        <v>69</v>
      </c>
      <c r="B486" s="17" t="s">
        <v>126</v>
      </c>
      <c r="C486" s="33" t="s">
        <v>133</v>
      </c>
      <c r="D486" s="39">
        <v>16</v>
      </c>
      <c r="E486" s="40">
        <f t="shared" si="57"/>
        <v>21.12</v>
      </c>
      <c r="F486" s="50">
        <f t="shared" si="56"/>
        <v>20.48</v>
      </c>
    </row>
    <row r="487" spans="1:6" hidden="1" x14ac:dyDescent="0.25">
      <c r="A487" s="2">
        <v>70</v>
      </c>
      <c r="B487" s="17" t="s">
        <v>127</v>
      </c>
      <c r="C487" s="33" t="s">
        <v>133</v>
      </c>
      <c r="D487" s="39">
        <v>16</v>
      </c>
      <c r="E487" s="40">
        <f t="shared" si="57"/>
        <v>21.12</v>
      </c>
      <c r="F487" s="50">
        <f t="shared" si="56"/>
        <v>20.48</v>
      </c>
    </row>
    <row r="488" spans="1:6" ht="15.75" hidden="1" thickBot="1" x14ac:dyDescent="0.3">
      <c r="A488" s="14">
        <v>71</v>
      </c>
      <c r="B488" s="18" t="s">
        <v>128</v>
      </c>
      <c r="C488" s="33" t="s">
        <v>133</v>
      </c>
      <c r="D488" s="44">
        <v>24</v>
      </c>
      <c r="E488" s="40">
        <f t="shared" si="57"/>
        <v>31.68</v>
      </c>
      <c r="F488" s="50">
        <f t="shared" si="56"/>
        <v>30.72</v>
      </c>
    </row>
    <row r="489" spans="1:6" ht="15.75" hidden="1" thickBot="1" x14ac:dyDescent="0.3">
      <c r="A489" s="108"/>
      <c r="B489" s="109"/>
      <c r="C489" s="109"/>
      <c r="D489" s="109"/>
      <c r="E489" s="109"/>
      <c r="F489" s="110"/>
    </row>
    <row r="490" spans="1:6" ht="24" thickBot="1" x14ac:dyDescent="0.3">
      <c r="A490" s="111" t="s">
        <v>58</v>
      </c>
      <c r="B490" s="112"/>
      <c r="C490" s="112"/>
      <c r="D490" s="112"/>
      <c r="E490" s="112"/>
      <c r="F490" s="113"/>
    </row>
    <row r="491" spans="1:6" ht="16.5" thickBot="1" x14ac:dyDescent="0.3">
      <c r="A491" s="114" t="s">
        <v>51</v>
      </c>
      <c r="B491" s="115"/>
      <c r="C491" s="115"/>
      <c r="D491" s="115"/>
      <c r="E491" s="115"/>
      <c r="F491" s="116"/>
    </row>
    <row r="492" spans="1:6" ht="15.75" thickBot="1" x14ac:dyDescent="0.3">
      <c r="A492" s="22"/>
      <c r="B492" s="23"/>
      <c r="C492" s="30"/>
      <c r="D492" s="36"/>
      <c r="E492" s="102"/>
      <c r="F492" s="103"/>
    </row>
    <row r="493" spans="1:6" ht="30" x14ac:dyDescent="0.25">
      <c r="A493" s="25" t="s">
        <v>40</v>
      </c>
      <c r="B493" s="26" t="s">
        <v>52</v>
      </c>
      <c r="C493" s="27" t="s">
        <v>59</v>
      </c>
      <c r="D493" s="49" t="s">
        <v>130</v>
      </c>
      <c r="E493" s="104"/>
      <c r="F493" s="105"/>
    </row>
    <row r="494" spans="1:6" x14ac:dyDescent="0.25">
      <c r="A494" s="2">
        <v>72</v>
      </c>
      <c r="B494" s="16" t="s">
        <v>50</v>
      </c>
      <c r="C494" s="34" t="s">
        <v>136</v>
      </c>
      <c r="D494" s="43">
        <v>0</v>
      </c>
      <c r="E494" s="104"/>
      <c r="F494" s="105"/>
    </row>
    <row r="495" spans="1:6" x14ac:dyDescent="0.25">
      <c r="A495" s="2">
        <v>73</v>
      </c>
      <c r="B495" s="16" t="s">
        <v>46</v>
      </c>
      <c r="C495" s="34" t="s">
        <v>136</v>
      </c>
      <c r="D495" s="43">
        <v>6</v>
      </c>
      <c r="E495" s="104"/>
      <c r="F495" s="105"/>
    </row>
    <row r="496" spans="1:6" x14ac:dyDescent="0.25">
      <c r="A496" s="2">
        <v>74</v>
      </c>
      <c r="B496" s="16" t="s">
        <v>47</v>
      </c>
      <c r="C496" s="34" t="s">
        <v>136</v>
      </c>
      <c r="D496" s="43">
        <v>51</v>
      </c>
      <c r="E496" s="104"/>
      <c r="F496" s="105"/>
    </row>
    <row r="497" spans="1:6" x14ac:dyDescent="0.25">
      <c r="A497" s="2">
        <v>75</v>
      </c>
      <c r="B497" s="16" t="s">
        <v>48</v>
      </c>
      <c r="C497" s="34" t="s">
        <v>136</v>
      </c>
      <c r="D497" s="43">
        <v>50</v>
      </c>
      <c r="E497" s="104"/>
      <c r="F497" s="105"/>
    </row>
    <row r="498" spans="1:6" ht="15.75" thickBot="1" x14ac:dyDescent="0.3">
      <c r="A498" s="14">
        <v>76</v>
      </c>
      <c r="B498" s="19" t="s">
        <v>49</v>
      </c>
      <c r="C498" s="35" t="s">
        <v>136</v>
      </c>
      <c r="D498" s="45">
        <v>0</v>
      </c>
      <c r="E498" s="106"/>
      <c r="F498" s="107"/>
    </row>
    <row r="499" spans="1:6" ht="16.5" thickBot="1" x14ac:dyDescent="0.3">
      <c r="A499" s="114" t="s">
        <v>140</v>
      </c>
      <c r="B499" s="115"/>
      <c r="C499" s="115"/>
      <c r="D499" s="115"/>
      <c r="E499" s="115"/>
      <c r="F499" s="116"/>
    </row>
    <row r="500" spans="1:6" ht="15.75" thickBot="1" x14ac:dyDescent="0.3">
      <c r="A500" s="22"/>
      <c r="B500" s="23"/>
      <c r="C500" s="30"/>
      <c r="D500" s="36"/>
      <c r="E500" s="102"/>
      <c r="F500" s="103"/>
    </row>
    <row r="501" spans="1:6" ht="30" x14ac:dyDescent="0.25">
      <c r="A501" s="25" t="s">
        <v>40</v>
      </c>
      <c r="B501" s="26" t="s">
        <v>137</v>
      </c>
      <c r="C501" s="27" t="s">
        <v>59</v>
      </c>
      <c r="D501" s="49" t="s">
        <v>130</v>
      </c>
      <c r="E501" s="104"/>
      <c r="F501" s="105"/>
    </row>
    <row r="502" spans="1:6" ht="15.75" thickBot="1" x14ac:dyDescent="0.3">
      <c r="A502" s="14">
        <v>77</v>
      </c>
      <c r="B502" s="19" t="s">
        <v>138</v>
      </c>
      <c r="C502" s="35" t="s">
        <v>139</v>
      </c>
      <c r="D502" s="45">
        <v>2</v>
      </c>
      <c r="E502" s="106"/>
      <c r="F502" s="107"/>
    </row>
    <row r="503" spans="1:6" x14ac:dyDescent="0.25">
      <c r="A503" s="12"/>
      <c r="B503" s="11"/>
    </row>
    <row r="504" spans="1:6" x14ac:dyDescent="0.25">
      <c r="A504" s="12"/>
      <c r="B504" s="11"/>
    </row>
    <row r="505" spans="1:6" ht="47.25" customHeight="1" x14ac:dyDescent="0.25"/>
    <row r="506" spans="1:6" ht="24" customHeight="1" x14ac:dyDescent="0.25"/>
    <row r="526" ht="24" customHeight="1" x14ac:dyDescent="0.25"/>
    <row r="545" ht="24" customHeight="1" x14ac:dyDescent="0.25"/>
    <row r="583" ht="24" customHeight="1" x14ac:dyDescent="0.25"/>
    <row r="597" ht="24" customHeight="1" x14ac:dyDescent="0.25"/>
    <row r="598" ht="16.5" customHeight="1" x14ac:dyDescent="0.25"/>
    <row r="606" ht="47.25" customHeight="1" x14ac:dyDescent="0.25"/>
    <row r="607" ht="24" customHeight="1" x14ac:dyDescent="0.25"/>
    <row r="627" ht="24" customHeight="1" x14ac:dyDescent="0.25"/>
    <row r="646" ht="24" customHeight="1" x14ac:dyDescent="0.25"/>
    <row r="684" ht="24" customHeight="1" x14ac:dyDescent="0.25"/>
    <row r="698" ht="24" customHeight="1" x14ac:dyDescent="0.25"/>
    <row r="699" ht="16.5" customHeight="1" x14ac:dyDescent="0.25"/>
    <row r="708" ht="47.25" customHeight="1" x14ac:dyDescent="0.25"/>
    <row r="709" ht="24" customHeight="1" x14ac:dyDescent="0.25"/>
    <row r="729" ht="24" customHeight="1" x14ac:dyDescent="0.25"/>
    <row r="748" ht="24" customHeight="1" x14ac:dyDescent="0.25"/>
    <row r="786" ht="24" customHeight="1" x14ac:dyDescent="0.25"/>
    <row r="800" ht="24" customHeight="1" x14ac:dyDescent="0.25"/>
    <row r="801" ht="16.5" customHeight="1" x14ac:dyDescent="0.25"/>
    <row r="810" ht="47.25" customHeight="1" x14ac:dyDescent="0.25"/>
    <row r="811" ht="24" customHeight="1" x14ac:dyDescent="0.25"/>
    <row r="831" ht="24" customHeight="1" x14ac:dyDescent="0.25"/>
    <row r="850" ht="24" customHeight="1" x14ac:dyDescent="0.25"/>
    <row r="888" ht="24" customHeight="1" x14ac:dyDescent="0.25"/>
    <row r="902" ht="24" customHeight="1" x14ac:dyDescent="0.25"/>
    <row r="903" ht="16.5" customHeight="1" x14ac:dyDescent="0.25"/>
    <row r="912" ht="47.25" customHeight="1" x14ac:dyDescent="0.25"/>
    <row r="913" ht="24" customHeight="1" x14ac:dyDescent="0.25"/>
    <row r="933" ht="24" customHeight="1" x14ac:dyDescent="0.25"/>
    <row r="952" ht="24" customHeight="1" x14ac:dyDescent="0.25"/>
    <row r="990" ht="24" customHeight="1" x14ac:dyDescent="0.25"/>
    <row r="1004" ht="24" customHeight="1" x14ac:dyDescent="0.25"/>
    <row r="1005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89:F93 C510:F524 C530:F543 C549:F581 C587:F595 C601:F605 C97:F97 C190:F194 C198:F198 C292:F296 C300:F300 C393:F397 C401:F401 C494:F498 C502:F502 C5:F19 C23:F36 C40:F72 C76:F84 C103:F117 C122:F135 C140:F172 C177:F185 C204:F218 C223:F236 C241:F273 C278:F286 C306:F320 C325:F338 C343:F375 C380:F388 C406:F420 C425:F438 C443:F475 C480:F488" name="Range6"/>
    <protectedRange algorithmName="SHA-512" hashValue="KixkWbSQUPUb+61pt3zSJIJ26wXkeh3Ib+8Zbinl/ztz0fRoJfSalQngA7K5OZWq8EBl2GTMBKYCx3Zxx5e2uQ==" saltValue="u+s0dnacm+C5R3EsjPLk3w==" spinCount="100000" sqref="C611:F625 C702:F706 C688:F696 C650:F682 C631:F644" name="Range6_4"/>
    <protectedRange algorithmName="SHA-512" hashValue="KixkWbSQUPUb+61pt3zSJIJ26wXkeh3Ib+8Zbinl/ztz0fRoJfSalQngA7K5OZWq8EBl2GTMBKYCx3Zxx5e2uQ==" saltValue="u+s0dnacm+C5R3EsjPLk3w==" spinCount="100000" sqref="C713:F727 C804:F808 C790:F798 C752:F784 C733:F746" name="Range6_5"/>
    <protectedRange algorithmName="SHA-512" hashValue="KixkWbSQUPUb+61pt3zSJIJ26wXkeh3Ib+8Zbinl/ztz0fRoJfSalQngA7K5OZWq8EBl2GTMBKYCx3Zxx5e2uQ==" saltValue="u+s0dnacm+C5R3EsjPLk3w==" spinCount="100000" sqref="C815:F829 C906:F910 C892:F900 C854:F886 C835:F848" name="Range6_6"/>
    <protectedRange algorithmName="SHA-512" hashValue="KixkWbSQUPUb+61pt3zSJIJ26wXkeh3Ib+8Zbinl/ztz0fRoJfSalQngA7K5OZWq8EBl2GTMBKYCx3Zxx5e2uQ==" saltValue="u+s0dnacm+C5R3EsjPLk3w==" spinCount="100000" sqref="C917:F931 C1008:F1012 C994:F1002 C956:F988 C937:F950" name="Range6_7"/>
  </protectedRanges>
  <customSheetViews>
    <customSheetView guid="{E778A22D-3102-4CE9-9654-FD7577B8896A}" scale="60" showPageBreaks="1" showGridLines="0" fitToPage="1" view="pageBreakPreview" topLeftCell="B10">
      <selection activeCell="G33" sqref="G33"/>
      <rowBreaks count="5" manualBreakCount="5">
        <brk id="82" max="16383" man="1"/>
        <brk id="161" max="16383" man="1"/>
        <brk id="236" max="16383" man="1"/>
        <brk id="310" max="16383" man="1"/>
        <brk id="394" max="16383" man="1"/>
      </rowBreaks>
      <pageMargins left="0.25" right="0.25" top="0.75" bottom="0.75" header="0.3" footer="0.3"/>
      <pageSetup scale="36" fitToHeight="0" orientation="portrait" r:id="rId1"/>
      <headerFooter>
        <oddFooter>&amp;R&amp;P</oddFooter>
      </headerFooter>
    </customSheetView>
    <customSheetView guid="{30437AB3-51B8-4B90-AB11-54BCFBF65F7D}" scale="70" showGridLines="0" topLeftCell="A370">
      <selection activeCell="H388" sqref="H388"/>
      <pageMargins left="0.25" right="0.25" top="0.75" bottom="0.75" header="0.3" footer="0.3"/>
      <pageSetup paperSize="17" scale="90" orientation="landscape" r:id="rId2"/>
      <headerFooter>
        <oddFooter>&amp;R&amp;P</oddFooter>
      </headerFooter>
    </customSheetView>
    <customSheetView guid="{F622390C-2C7E-4FC9-A78E-5CC7B529E95E}" scale="70" showGridLines="0">
      <selection activeCell="A2" sqref="A2:L2"/>
      <pageMargins left="0.25" right="0.25" top="0.75" bottom="0.75" header="0.3" footer="0.3"/>
      <pageSetup paperSize="17" scale="90" orientation="landscape" r:id="rId3"/>
      <headerFooter>
        <oddFooter>&amp;R&amp;P</oddFooter>
      </headerFooter>
    </customSheetView>
    <customSheetView guid="{8583E6D7-68CB-4256-A918-E82BF8F3DFAC}" scale="70" showGridLines="0" topLeftCell="D1">
      <selection activeCell="A4" sqref="A4:L4"/>
      <pageMargins left="0.25" right="0.25" top="0.75" bottom="0.75" header="0.3" footer="0.3"/>
      <pageSetup paperSize="17" scale="90" orientation="landscape" r:id="rId4"/>
      <headerFooter>
        <oddFooter>&amp;R&amp;P</oddFooter>
      </headerFooter>
    </customSheetView>
    <customSheetView guid="{3208BDF8-ECF8-4492-B89E-CF65BCA1724C}" scale="70" showGridLines="0">
      <selection sqref="A1:XFD1048576"/>
      <pageMargins left="0.25" right="0.25" top="0.75" bottom="0.75" header="0.3" footer="0.3"/>
      <pageSetup paperSize="17" scale="90" orientation="landscape" r:id="rId5"/>
      <headerFooter>
        <oddFooter>&amp;R&amp;P</oddFooter>
      </headerFooter>
    </customSheetView>
    <customSheetView guid="{09D21EDF-E813-4E6C-B62B-76D65A5EBDF9}" scale="70" showGridLines="0">
      <selection activeCell="A3" sqref="A3"/>
      <pageMargins left="0.25" right="0.25" top="0.75" bottom="0.75" header="0.3" footer="0.3"/>
      <pageSetup paperSize="17" scale="90" orientation="landscape" r:id="rId6"/>
      <headerFooter>
        <oddFooter>&amp;R&amp;P</oddFooter>
      </headerFooter>
    </customSheetView>
  </customSheetViews>
  <mergeCells count="64">
    <mergeCell ref="A119:F119"/>
    <mergeCell ref="A1:F1"/>
    <mergeCell ref="A20:F20"/>
    <mergeCell ref="A37:F37"/>
    <mergeCell ref="A2:F2"/>
    <mergeCell ref="E95:F97"/>
    <mergeCell ref="A99:F99"/>
    <mergeCell ref="A100:F100"/>
    <mergeCell ref="A118:F118"/>
    <mergeCell ref="A85:F85"/>
    <mergeCell ref="A73:F73"/>
    <mergeCell ref="A86:F86"/>
    <mergeCell ref="E87:F93"/>
    <mergeCell ref="A94:F94"/>
    <mergeCell ref="A136:F136"/>
    <mergeCell ref="A137:F137"/>
    <mergeCell ref="A173:F173"/>
    <mergeCell ref="A174:F174"/>
    <mergeCell ref="A186:F186"/>
    <mergeCell ref="A187:F187"/>
    <mergeCell ref="E188:F194"/>
    <mergeCell ref="A195:F195"/>
    <mergeCell ref="E196:F198"/>
    <mergeCell ref="A200:F200"/>
    <mergeCell ref="A201:F201"/>
    <mergeCell ref="A219:F219"/>
    <mergeCell ref="A220:F220"/>
    <mergeCell ref="A237:F237"/>
    <mergeCell ref="A238:F238"/>
    <mergeCell ref="A274:F274"/>
    <mergeCell ref="A275:F275"/>
    <mergeCell ref="A287:F287"/>
    <mergeCell ref="A288:F288"/>
    <mergeCell ref="A289:F289"/>
    <mergeCell ref="E290:F296"/>
    <mergeCell ref="A297:F297"/>
    <mergeCell ref="E298:F300"/>
    <mergeCell ref="A302:F302"/>
    <mergeCell ref="A303:F303"/>
    <mergeCell ref="A321:F321"/>
    <mergeCell ref="A322:F322"/>
    <mergeCell ref="A339:F339"/>
    <mergeCell ref="A340:F340"/>
    <mergeCell ref="A376:F376"/>
    <mergeCell ref="A377:F377"/>
    <mergeCell ref="A389:F389"/>
    <mergeCell ref="A390:F390"/>
    <mergeCell ref="E391:F397"/>
    <mergeCell ref="A398:F398"/>
    <mergeCell ref="E399:F401"/>
    <mergeCell ref="A402:F402"/>
    <mergeCell ref="A403:F403"/>
    <mergeCell ref="A421:F421"/>
    <mergeCell ref="A422:F422"/>
    <mergeCell ref="A439:F439"/>
    <mergeCell ref="A440:F440"/>
    <mergeCell ref="A476:F476"/>
    <mergeCell ref="A477:F477"/>
    <mergeCell ref="A499:F499"/>
    <mergeCell ref="E500:F502"/>
    <mergeCell ref="A489:F489"/>
    <mergeCell ref="A490:F490"/>
    <mergeCell ref="A491:F491"/>
    <mergeCell ref="E492:F498"/>
  </mergeCells>
  <pageMargins left="0.25" right="0.25" top="0.75" bottom="0.75" header="0.3" footer="0.3"/>
  <pageSetup scale="57" fitToHeight="0" orientation="portrait" r:id="rId7"/>
  <headerFooter>
    <oddFooter>&amp;R&amp;P</oddFooter>
  </headerFooter>
  <rowBreaks count="1" manualBreakCount="1"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1004"/>
  <sheetViews>
    <sheetView showGridLines="0" zoomScale="130" zoomScaleNormal="130" zoomScaleSheetLayoutView="75" workbookViewId="0">
      <selection activeCell="A89" sqref="A88:F89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51"/>
      <c r="B3" s="52"/>
      <c r="C3" s="52"/>
      <c r="D3" s="53"/>
      <c r="E3" s="71" t="s">
        <v>165</v>
      </c>
      <c r="F3" s="72" t="s">
        <v>142</v>
      </c>
    </row>
    <row r="4" spans="1:6" s="47" customFormat="1" ht="30" hidden="1" x14ac:dyDescent="0.2">
      <c r="A4" s="56" t="s">
        <v>40</v>
      </c>
      <c r="B4" s="57" t="s">
        <v>53</v>
      </c>
      <c r="C4" s="58" t="s">
        <v>59</v>
      </c>
      <c r="D4" s="59" t="s">
        <v>130</v>
      </c>
      <c r="E4" s="60" t="s">
        <v>131</v>
      </c>
      <c r="F4" s="61" t="s">
        <v>131</v>
      </c>
    </row>
    <row r="5" spans="1:6" ht="15.75" hidden="1" customHeight="1" x14ac:dyDescent="0.25">
      <c r="A5" s="62">
        <v>1</v>
      </c>
      <c r="B5" s="3" t="s">
        <v>60</v>
      </c>
      <c r="C5" s="63" t="s">
        <v>133</v>
      </c>
      <c r="D5" s="64">
        <v>10.41</v>
      </c>
      <c r="E5" s="65">
        <f>(D5*0.34)+D5</f>
        <v>13.949400000000001</v>
      </c>
      <c r="F5" s="66">
        <f>(D5*0.32)+D5</f>
        <v>13.741199999999999</v>
      </c>
    </row>
    <row r="6" spans="1:6" ht="15.75" hidden="1" customHeight="1" x14ac:dyDescent="0.25">
      <c r="A6" s="62">
        <f>A5+1</f>
        <v>2</v>
      </c>
      <c r="B6" s="4" t="s">
        <v>61</v>
      </c>
      <c r="C6" s="63" t="s">
        <v>133</v>
      </c>
      <c r="D6" s="64">
        <v>13.28</v>
      </c>
      <c r="E6" s="65">
        <f t="shared" ref="E6:E19" si="0">(D6*0.34)+D6</f>
        <v>17.795200000000001</v>
      </c>
      <c r="F6" s="66">
        <f t="shared" ref="F6:F19" si="1">(D6*0.32)+D6</f>
        <v>17.529599999999999</v>
      </c>
    </row>
    <row r="7" spans="1:6" ht="15.75" hidden="1" customHeight="1" x14ac:dyDescent="0.25">
      <c r="A7" s="62">
        <f t="shared" ref="A7" si="2">A6+1</f>
        <v>3</v>
      </c>
      <c r="B7" s="3" t="s">
        <v>62</v>
      </c>
      <c r="C7" s="63" t="s">
        <v>133</v>
      </c>
      <c r="D7" s="64">
        <v>12.85</v>
      </c>
      <c r="E7" s="65">
        <f t="shared" si="0"/>
        <v>17.219000000000001</v>
      </c>
      <c r="F7" s="66">
        <f t="shared" si="1"/>
        <v>16.962</v>
      </c>
    </row>
    <row r="8" spans="1:6" ht="15.75" hidden="1" customHeight="1" x14ac:dyDescent="0.25">
      <c r="A8" s="62">
        <v>4</v>
      </c>
      <c r="B8" s="3" t="s">
        <v>63</v>
      </c>
      <c r="C8" s="63" t="s">
        <v>133</v>
      </c>
      <c r="D8" s="64">
        <v>16.36</v>
      </c>
      <c r="E8" s="65">
        <f t="shared" si="0"/>
        <v>21.9224</v>
      </c>
      <c r="F8" s="66">
        <f t="shared" si="1"/>
        <v>21.595199999999998</v>
      </c>
    </row>
    <row r="9" spans="1:6" ht="15.75" hidden="1" customHeight="1" x14ac:dyDescent="0.25">
      <c r="A9" s="62">
        <v>5</v>
      </c>
      <c r="B9" s="3" t="s">
        <v>64</v>
      </c>
      <c r="C9" s="63" t="s">
        <v>133</v>
      </c>
      <c r="D9" s="64">
        <v>11.52</v>
      </c>
      <c r="E9" s="65">
        <f t="shared" si="0"/>
        <v>15.4368</v>
      </c>
      <c r="F9" s="66">
        <f t="shared" si="1"/>
        <v>15.206399999999999</v>
      </c>
    </row>
    <row r="10" spans="1:6" ht="15.75" hidden="1" customHeight="1" x14ac:dyDescent="0.25">
      <c r="A10" s="62">
        <v>6</v>
      </c>
      <c r="B10" s="3" t="s">
        <v>65</v>
      </c>
      <c r="C10" s="63" t="s">
        <v>133</v>
      </c>
      <c r="D10" s="64">
        <v>10.36</v>
      </c>
      <c r="E10" s="65">
        <f t="shared" si="0"/>
        <v>13.882400000000001</v>
      </c>
      <c r="F10" s="66">
        <f t="shared" si="1"/>
        <v>13.6752</v>
      </c>
    </row>
    <row r="11" spans="1:6" ht="15.75" hidden="1" customHeight="1" x14ac:dyDescent="0.25">
      <c r="A11" s="62">
        <v>7</v>
      </c>
      <c r="B11" s="3" t="s">
        <v>66</v>
      </c>
      <c r="C11" s="63" t="s">
        <v>133</v>
      </c>
      <c r="D11" s="64">
        <v>11.28</v>
      </c>
      <c r="E11" s="65">
        <f t="shared" si="0"/>
        <v>15.1152</v>
      </c>
      <c r="F11" s="66">
        <f t="shared" si="1"/>
        <v>14.8896</v>
      </c>
    </row>
    <row r="12" spans="1:6" ht="15.75" hidden="1" customHeight="1" x14ac:dyDescent="0.25">
      <c r="A12" s="62">
        <v>8</v>
      </c>
      <c r="B12" s="3" t="s">
        <v>67</v>
      </c>
      <c r="C12" s="63" t="s">
        <v>133</v>
      </c>
      <c r="D12" s="64">
        <v>41.69</v>
      </c>
      <c r="E12" s="65">
        <f t="shared" si="0"/>
        <v>55.864599999999996</v>
      </c>
      <c r="F12" s="66">
        <f t="shared" si="1"/>
        <v>55.030799999999999</v>
      </c>
    </row>
    <row r="13" spans="1:6" ht="15.75" hidden="1" customHeight="1" x14ac:dyDescent="0.25">
      <c r="A13" s="62">
        <v>9</v>
      </c>
      <c r="B13" s="3" t="s">
        <v>68</v>
      </c>
      <c r="C13" s="63" t="s">
        <v>133</v>
      </c>
      <c r="D13" s="64">
        <v>9.52</v>
      </c>
      <c r="E13" s="65">
        <f t="shared" si="0"/>
        <v>12.7568</v>
      </c>
      <c r="F13" s="66">
        <f t="shared" si="1"/>
        <v>12.5664</v>
      </c>
    </row>
    <row r="14" spans="1:6" ht="15.75" hidden="1" customHeight="1" x14ac:dyDescent="0.25">
      <c r="A14" s="62">
        <v>10</v>
      </c>
      <c r="B14" s="3" t="s">
        <v>72</v>
      </c>
      <c r="C14" s="63" t="s">
        <v>133</v>
      </c>
      <c r="D14" s="64">
        <v>10.5</v>
      </c>
      <c r="E14" s="65">
        <f t="shared" si="0"/>
        <v>14.07</v>
      </c>
      <c r="F14" s="66">
        <f t="shared" si="1"/>
        <v>13.86</v>
      </c>
    </row>
    <row r="15" spans="1:6" ht="15.75" hidden="1" customHeight="1" x14ac:dyDescent="0.25">
      <c r="A15" s="62">
        <v>11</v>
      </c>
      <c r="B15" s="3" t="s">
        <v>73</v>
      </c>
      <c r="C15" s="63" t="s">
        <v>133</v>
      </c>
      <c r="D15" s="64">
        <v>16.149999999999999</v>
      </c>
      <c r="E15" s="65">
        <f t="shared" si="0"/>
        <v>21.640999999999998</v>
      </c>
      <c r="F15" s="66">
        <f t="shared" si="1"/>
        <v>21.317999999999998</v>
      </c>
    </row>
    <row r="16" spans="1:6" ht="15.75" hidden="1" customHeight="1" x14ac:dyDescent="0.25">
      <c r="A16" s="62">
        <v>12</v>
      </c>
      <c r="B16" s="3" t="s">
        <v>74</v>
      </c>
      <c r="C16" s="63" t="s">
        <v>133</v>
      </c>
      <c r="D16" s="64">
        <v>12.06</v>
      </c>
      <c r="E16" s="65">
        <f t="shared" si="0"/>
        <v>16.160400000000003</v>
      </c>
      <c r="F16" s="66">
        <f t="shared" si="1"/>
        <v>15.9192</v>
      </c>
    </row>
    <row r="17" spans="1:6" ht="15.75" hidden="1" customHeight="1" x14ac:dyDescent="0.25">
      <c r="A17" s="62">
        <v>13</v>
      </c>
      <c r="B17" s="3" t="s">
        <v>69</v>
      </c>
      <c r="C17" s="63" t="s">
        <v>133</v>
      </c>
      <c r="D17" s="64">
        <v>12.17</v>
      </c>
      <c r="E17" s="65">
        <f t="shared" si="0"/>
        <v>16.3078</v>
      </c>
      <c r="F17" s="66">
        <f t="shared" si="1"/>
        <v>16.064399999999999</v>
      </c>
    </row>
    <row r="18" spans="1:6" ht="15.75" hidden="1" customHeight="1" x14ac:dyDescent="0.25">
      <c r="A18" s="62">
        <v>14</v>
      </c>
      <c r="B18" s="3" t="s">
        <v>70</v>
      </c>
      <c r="C18" s="63" t="s">
        <v>133</v>
      </c>
      <c r="D18" s="64">
        <v>15</v>
      </c>
      <c r="E18" s="65">
        <f t="shared" si="0"/>
        <v>20.100000000000001</v>
      </c>
      <c r="F18" s="66">
        <f t="shared" si="1"/>
        <v>19.8</v>
      </c>
    </row>
    <row r="19" spans="1:6" ht="15.75" hidden="1" customHeight="1" thickBot="1" x14ac:dyDescent="0.3">
      <c r="A19" s="67">
        <v>15</v>
      </c>
      <c r="B19" s="3" t="s">
        <v>71</v>
      </c>
      <c r="C19" s="63" t="s">
        <v>133</v>
      </c>
      <c r="D19" s="68">
        <v>9.26</v>
      </c>
      <c r="E19" s="65">
        <f t="shared" si="0"/>
        <v>12.4084</v>
      </c>
      <c r="F19" s="66">
        <f t="shared" si="1"/>
        <v>12.2232</v>
      </c>
    </row>
    <row r="20" spans="1:6" ht="20.100000000000001" hidden="1" customHeight="1" thickBot="1" x14ac:dyDescent="0.3">
      <c r="A20" s="126"/>
      <c r="B20" s="127"/>
      <c r="C20" s="127"/>
      <c r="D20" s="127"/>
      <c r="E20" s="127"/>
      <c r="F20" s="128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51"/>
      <c r="B22" s="52"/>
      <c r="C22" s="52"/>
      <c r="D22" s="53"/>
      <c r="E22" s="71" t="s">
        <v>165</v>
      </c>
      <c r="F22" s="72" t="s">
        <v>142</v>
      </c>
    </row>
    <row r="23" spans="1:6" s="47" customFormat="1" ht="30.75" hidden="1" thickBot="1" x14ac:dyDescent="0.25">
      <c r="A23" s="56" t="s">
        <v>40</v>
      </c>
      <c r="B23" s="57" t="s">
        <v>53</v>
      </c>
      <c r="C23" s="58" t="s">
        <v>59</v>
      </c>
      <c r="D23" s="59" t="s">
        <v>130</v>
      </c>
      <c r="E23" s="60" t="s">
        <v>131</v>
      </c>
      <c r="F23" s="61" t="s">
        <v>131</v>
      </c>
    </row>
    <row r="24" spans="1:6" ht="15.75" hidden="1" customHeight="1" x14ac:dyDescent="0.25">
      <c r="A24" s="62">
        <v>16</v>
      </c>
      <c r="B24" s="3" t="s">
        <v>75</v>
      </c>
      <c r="C24" s="63" t="s">
        <v>133</v>
      </c>
      <c r="D24" s="64">
        <v>8.6999999999999993</v>
      </c>
      <c r="E24" s="65">
        <f t="shared" ref="E24:E37" si="3">(D24*0.34)+D24</f>
        <v>11.657999999999999</v>
      </c>
      <c r="F24" s="66">
        <f t="shared" ref="F24:F37" si="4">(D24*0.32)+D24</f>
        <v>11.483999999999998</v>
      </c>
    </row>
    <row r="25" spans="1:6" ht="15.75" hidden="1" customHeight="1" x14ac:dyDescent="0.25">
      <c r="A25" s="62">
        <v>17</v>
      </c>
      <c r="B25" s="4" t="s">
        <v>76</v>
      </c>
      <c r="C25" s="63" t="s">
        <v>133</v>
      </c>
      <c r="D25" s="64">
        <v>8.18</v>
      </c>
      <c r="E25" s="65">
        <f t="shared" si="3"/>
        <v>10.9612</v>
      </c>
      <c r="F25" s="66">
        <f t="shared" si="4"/>
        <v>10.797599999999999</v>
      </c>
    </row>
    <row r="26" spans="1:6" ht="15.75" hidden="1" customHeight="1" x14ac:dyDescent="0.25">
      <c r="A26" s="62">
        <v>18</v>
      </c>
      <c r="B26" s="3" t="s">
        <v>77</v>
      </c>
      <c r="C26" s="63" t="s">
        <v>133</v>
      </c>
      <c r="D26" s="64">
        <v>25</v>
      </c>
      <c r="E26" s="65">
        <f t="shared" si="3"/>
        <v>33.5</v>
      </c>
      <c r="F26" s="66">
        <f t="shared" si="4"/>
        <v>33</v>
      </c>
    </row>
    <row r="27" spans="1:6" ht="15.75" hidden="1" customHeight="1" x14ac:dyDescent="0.25">
      <c r="A27" s="62">
        <v>19</v>
      </c>
      <c r="B27" s="3" t="s">
        <v>78</v>
      </c>
      <c r="C27" s="63" t="s">
        <v>133</v>
      </c>
      <c r="D27" s="64">
        <v>11.07</v>
      </c>
      <c r="E27" s="65">
        <f t="shared" si="3"/>
        <v>14.8338</v>
      </c>
      <c r="F27" s="66">
        <f t="shared" si="4"/>
        <v>14.612400000000001</v>
      </c>
    </row>
    <row r="28" spans="1:6" ht="15.75" hidden="1" customHeight="1" x14ac:dyDescent="0.25">
      <c r="A28" s="62">
        <v>20</v>
      </c>
      <c r="B28" s="3" t="s">
        <v>79</v>
      </c>
      <c r="C28" s="63" t="s">
        <v>133</v>
      </c>
      <c r="D28" s="64">
        <v>10.77</v>
      </c>
      <c r="E28" s="65">
        <f t="shared" si="3"/>
        <v>14.431799999999999</v>
      </c>
      <c r="F28" s="66">
        <f t="shared" si="4"/>
        <v>14.2164</v>
      </c>
    </row>
    <row r="29" spans="1:6" ht="15.75" hidden="1" customHeight="1" x14ac:dyDescent="0.25">
      <c r="A29" s="62">
        <v>21</v>
      </c>
      <c r="B29" s="3" t="s">
        <v>80</v>
      </c>
      <c r="C29" s="63" t="s">
        <v>133</v>
      </c>
      <c r="D29" s="64">
        <v>11.76</v>
      </c>
      <c r="E29" s="65">
        <f t="shared" si="3"/>
        <v>15.7584</v>
      </c>
      <c r="F29" s="66">
        <f t="shared" si="4"/>
        <v>15.523199999999999</v>
      </c>
    </row>
    <row r="30" spans="1:6" ht="15.75" hidden="1" customHeight="1" x14ac:dyDescent="0.25">
      <c r="A30" s="62">
        <v>22</v>
      </c>
      <c r="B30" s="3" t="s">
        <v>81</v>
      </c>
      <c r="C30" s="63" t="s">
        <v>133</v>
      </c>
      <c r="D30" s="64">
        <v>15</v>
      </c>
      <c r="E30" s="65">
        <f t="shared" si="3"/>
        <v>20.100000000000001</v>
      </c>
      <c r="F30" s="66">
        <f t="shared" si="4"/>
        <v>19.8</v>
      </c>
    </row>
    <row r="31" spans="1:6" ht="15.75" hidden="1" customHeight="1" x14ac:dyDescent="0.25">
      <c r="A31" s="62">
        <v>23</v>
      </c>
      <c r="B31" s="3" t="s">
        <v>82</v>
      </c>
      <c r="C31" s="63" t="s">
        <v>133</v>
      </c>
      <c r="D31" s="64">
        <v>10.5</v>
      </c>
      <c r="E31" s="65">
        <f t="shared" si="3"/>
        <v>14.07</v>
      </c>
      <c r="F31" s="66">
        <f t="shared" si="4"/>
        <v>13.86</v>
      </c>
    </row>
    <row r="32" spans="1:6" ht="15.75" hidden="1" customHeight="1" x14ac:dyDescent="0.25">
      <c r="A32" s="62">
        <v>24</v>
      </c>
      <c r="B32" s="3" t="s">
        <v>83</v>
      </c>
      <c r="C32" s="63" t="s">
        <v>133</v>
      </c>
      <c r="D32" s="64">
        <v>16</v>
      </c>
      <c r="E32" s="65">
        <f t="shared" si="3"/>
        <v>21.44</v>
      </c>
      <c r="F32" s="66">
        <f t="shared" si="4"/>
        <v>21.12</v>
      </c>
    </row>
    <row r="33" spans="1:6" ht="15.75" hidden="1" customHeight="1" x14ac:dyDescent="0.25">
      <c r="A33" s="62">
        <v>25</v>
      </c>
      <c r="B33" s="3" t="s">
        <v>84</v>
      </c>
      <c r="C33" s="63" t="s">
        <v>133</v>
      </c>
      <c r="D33" s="64">
        <v>9.4700000000000006</v>
      </c>
      <c r="E33" s="65">
        <f t="shared" si="3"/>
        <v>12.689800000000002</v>
      </c>
      <c r="F33" s="66">
        <f t="shared" si="4"/>
        <v>12.500400000000001</v>
      </c>
    </row>
    <row r="34" spans="1:6" ht="15.75" hidden="1" customHeight="1" x14ac:dyDescent="0.25">
      <c r="A34" s="62">
        <v>26</v>
      </c>
      <c r="B34" s="3" t="s">
        <v>85</v>
      </c>
      <c r="C34" s="63" t="s">
        <v>133</v>
      </c>
      <c r="D34" s="64">
        <v>11.2</v>
      </c>
      <c r="E34" s="65">
        <f t="shared" si="3"/>
        <v>15.007999999999999</v>
      </c>
      <c r="F34" s="66">
        <f t="shared" si="4"/>
        <v>14.783999999999999</v>
      </c>
    </row>
    <row r="35" spans="1:6" s="8" customFormat="1" ht="15.75" hidden="1" customHeight="1" x14ac:dyDescent="0.25">
      <c r="A35" s="62">
        <v>27</v>
      </c>
      <c r="B35" s="3" t="s">
        <v>86</v>
      </c>
      <c r="C35" s="63" t="s">
        <v>133</v>
      </c>
      <c r="D35" s="64">
        <v>21.23</v>
      </c>
      <c r="E35" s="65">
        <f t="shared" si="3"/>
        <v>28.4482</v>
      </c>
      <c r="F35" s="66">
        <f t="shared" si="4"/>
        <v>28.023600000000002</v>
      </c>
    </row>
    <row r="36" spans="1:6" ht="15.75" hidden="1" customHeight="1" x14ac:dyDescent="0.25">
      <c r="A36" s="62">
        <v>28</v>
      </c>
      <c r="B36" s="3" t="s">
        <v>87</v>
      </c>
      <c r="C36" s="63" t="s">
        <v>133</v>
      </c>
      <c r="D36" s="64">
        <v>8.5</v>
      </c>
      <c r="E36" s="65">
        <f t="shared" si="3"/>
        <v>11.39</v>
      </c>
      <c r="F36" s="66">
        <f t="shared" si="4"/>
        <v>11.22</v>
      </c>
    </row>
    <row r="37" spans="1:6" s="7" customFormat="1" ht="15.75" hidden="1" customHeight="1" thickBot="1" x14ac:dyDescent="0.25">
      <c r="A37" s="69">
        <v>29</v>
      </c>
      <c r="B37" s="15" t="s">
        <v>88</v>
      </c>
      <c r="C37" s="63" t="s">
        <v>133</v>
      </c>
      <c r="D37" s="70">
        <v>10.85</v>
      </c>
      <c r="E37" s="65">
        <f t="shared" si="3"/>
        <v>14.539</v>
      </c>
      <c r="F37" s="66">
        <f t="shared" si="4"/>
        <v>14.321999999999999</v>
      </c>
    </row>
    <row r="38" spans="1:6" ht="19.5" hidden="1" customHeight="1" thickBot="1" x14ac:dyDescent="0.3">
      <c r="A38" s="129"/>
      <c r="B38" s="130"/>
      <c r="C38" s="130"/>
      <c r="D38" s="130"/>
      <c r="E38" s="130"/>
      <c r="F38" s="131"/>
    </row>
    <row r="39" spans="1:6" ht="26.25" customHeight="1" thickBot="1" x14ac:dyDescent="0.3">
      <c r="A39" s="111" t="s">
        <v>44</v>
      </c>
      <c r="B39" s="112"/>
      <c r="C39" s="112"/>
      <c r="D39" s="112"/>
      <c r="E39" s="112"/>
      <c r="F39" s="113"/>
    </row>
    <row r="40" spans="1:6" ht="18" customHeight="1" thickBot="1" x14ac:dyDescent="0.3">
      <c r="A40" s="22"/>
      <c r="B40" s="23"/>
      <c r="C40" s="30"/>
      <c r="D40" s="36"/>
      <c r="E40" s="71" t="s">
        <v>165</v>
      </c>
      <c r="F40" s="72" t="s">
        <v>142</v>
      </c>
    </row>
    <row r="41" spans="1:6" s="48" customFormat="1" ht="30" hidden="1" x14ac:dyDescent="0.25">
      <c r="A41" s="25" t="s">
        <v>40</v>
      </c>
      <c r="B41" s="26" t="s">
        <v>53</v>
      </c>
      <c r="C41" s="27" t="s">
        <v>59</v>
      </c>
      <c r="D41" s="28" t="s">
        <v>130</v>
      </c>
      <c r="E41" s="29" t="s">
        <v>131</v>
      </c>
      <c r="F41" s="24" t="s">
        <v>131</v>
      </c>
    </row>
    <row r="42" spans="1:6" ht="15.75" hidden="1" customHeight="1" x14ac:dyDescent="0.25">
      <c r="A42" s="2">
        <v>30</v>
      </c>
      <c r="B42" s="17" t="s">
        <v>89</v>
      </c>
      <c r="C42" s="32" t="s">
        <v>133</v>
      </c>
      <c r="D42" s="39">
        <v>17.239999999999998</v>
      </c>
      <c r="E42" s="40">
        <f t="shared" ref="E42:E74" si="5">(D42*0.34)+D42</f>
        <v>23.101599999999998</v>
      </c>
      <c r="F42" s="50">
        <f t="shared" ref="F42:F74" si="6">(D42*0.32)+D42</f>
        <v>22.756799999999998</v>
      </c>
    </row>
    <row r="43" spans="1:6" ht="15.75" hidden="1" customHeight="1" x14ac:dyDescent="0.25">
      <c r="A43" s="2">
        <v>31</v>
      </c>
      <c r="B43" s="17" t="s">
        <v>90</v>
      </c>
      <c r="C43" s="32" t="s">
        <v>133</v>
      </c>
      <c r="D43" s="39">
        <v>16.329999999999998</v>
      </c>
      <c r="E43" s="40">
        <f t="shared" si="5"/>
        <v>21.882199999999997</v>
      </c>
      <c r="F43" s="50">
        <f t="shared" si="6"/>
        <v>21.555599999999998</v>
      </c>
    </row>
    <row r="44" spans="1:6" ht="15.75" hidden="1" customHeight="1" x14ac:dyDescent="0.25">
      <c r="A44" s="2">
        <v>32</v>
      </c>
      <c r="B44" s="17" t="s">
        <v>91</v>
      </c>
      <c r="C44" s="32" t="s">
        <v>133</v>
      </c>
      <c r="D44" s="39">
        <v>14.06</v>
      </c>
      <c r="E44" s="40">
        <f t="shared" si="5"/>
        <v>18.840400000000002</v>
      </c>
      <c r="F44" s="50">
        <f t="shared" si="6"/>
        <v>18.559200000000001</v>
      </c>
    </row>
    <row r="45" spans="1:6" ht="15.75" hidden="1" customHeight="1" x14ac:dyDescent="0.25">
      <c r="A45" s="2">
        <v>33</v>
      </c>
      <c r="B45" s="17" t="s">
        <v>92</v>
      </c>
      <c r="C45" s="32" t="s">
        <v>133</v>
      </c>
      <c r="D45" s="39">
        <v>17.23</v>
      </c>
      <c r="E45" s="40">
        <f t="shared" si="5"/>
        <v>23.088200000000001</v>
      </c>
      <c r="F45" s="50">
        <f t="shared" si="6"/>
        <v>22.743600000000001</v>
      </c>
    </row>
    <row r="46" spans="1:6" s="8" customFormat="1" ht="15.75" hidden="1" customHeight="1" x14ac:dyDescent="0.25">
      <c r="A46" s="2">
        <v>34</v>
      </c>
      <c r="B46" s="17" t="s">
        <v>93</v>
      </c>
      <c r="C46" s="32" t="s">
        <v>133</v>
      </c>
      <c r="D46" s="39">
        <v>15</v>
      </c>
      <c r="E46" s="40">
        <f t="shared" si="5"/>
        <v>20.100000000000001</v>
      </c>
      <c r="F46" s="50">
        <f t="shared" si="6"/>
        <v>19.8</v>
      </c>
    </row>
    <row r="47" spans="1:6" s="8" customFormat="1" ht="15.75" hidden="1" customHeight="1" x14ac:dyDescent="0.25">
      <c r="A47" s="2">
        <v>35</v>
      </c>
      <c r="B47" s="17" t="s">
        <v>94</v>
      </c>
      <c r="C47" s="32" t="s">
        <v>133</v>
      </c>
      <c r="D47" s="39">
        <v>25.63</v>
      </c>
      <c r="E47" s="40">
        <f t="shared" si="5"/>
        <v>34.344200000000001</v>
      </c>
      <c r="F47" s="50">
        <f t="shared" si="6"/>
        <v>33.831599999999995</v>
      </c>
    </row>
    <row r="48" spans="1:6" s="8" customFormat="1" ht="15.75" hidden="1" customHeight="1" x14ac:dyDescent="0.25">
      <c r="A48" s="2">
        <v>36</v>
      </c>
      <c r="B48" s="17" t="s">
        <v>95</v>
      </c>
      <c r="C48" s="32" t="s">
        <v>133</v>
      </c>
      <c r="D48" s="39">
        <v>14.85</v>
      </c>
      <c r="E48" s="40">
        <f t="shared" si="5"/>
        <v>19.899000000000001</v>
      </c>
      <c r="F48" s="50">
        <f t="shared" si="6"/>
        <v>19.602</v>
      </c>
    </row>
    <row r="49" spans="1:6" s="8" customFormat="1" ht="15.75" hidden="1" customHeight="1" x14ac:dyDescent="0.25">
      <c r="A49" s="2">
        <v>37</v>
      </c>
      <c r="B49" s="17" t="s">
        <v>96</v>
      </c>
      <c r="C49" s="32" t="s">
        <v>133</v>
      </c>
      <c r="D49" s="39">
        <v>14</v>
      </c>
      <c r="E49" s="40">
        <f t="shared" si="5"/>
        <v>18.760000000000002</v>
      </c>
      <c r="F49" s="50">
        <f t="shared" si="6"/>
        <v>18.48</v>
      </c>
    </row>
    <row r="50" spans="1:6" s="8" customFormat="1" ht="15.75" hidden="1" customHeight="1" x14ac:dyDescent="0.25">
      <c r="A50" s="2">
        <v>38</v>
      </c>
      <c r="B50" s="17" t="s">
        <v>97</v>
      </c>
      <c r="C50" s="32" t="s">
        <v>133</v>
      </c>
      <c r="D50" s="39">
        <v>14</v>
      </c>
      <c r="E50" s="40">
        <f t="shared" si="5"/>
        <v>18.760000000000002</v>
      </c>
      <c r="F50" s="50">
        <f t="shared" si="6"/>
        <v>18.48</v>
      </c>
    </row>
    <row r="51" spans="1:6" s="8" customFormat="1" ht="15.75" hidden="1" customHeight="1" x14ac:dyDescent="0.25">
      <c r="A51" s="2">
        <v>39</v>
      </c>
      <c r="B51" s="17" t="s">
        <v>98</v>
      </c>
      <c r="C51" s="32" t="s">
        <v>133</v>
      </c>
      <c r="D51" s="39">
        <v>15.23</v>
      </c>
      <c r="E51" s="40">
        <f t="shared" si="5"/>
        <v>20.408200000000001</v>
      </c>
      <c r="F51" s="50">
        <f t="shared" si="6"/>
        <v>20.1036</v>
      </c>
    </row>
    <row r="52" spans="1:6" s="8" customFormat="1" ht="15.75" hidden="1" customHeight="1" x14ac:dyDescent="0.25">
      <c r="A52" s="2">
        <v>40</v>
      </c>
      <c r="B52" s="17" t="s">
        <v>99</v>
      </c>
      <c r="C52" s="32" t="s">
        <v>133</v>
      </c>
      <c r="D52" s="39">
        <v>10</v>
      </c>
      <c r="E52" s="40">
        <f t="shared" si="5"/>
        <v>13.4</v>
      </c>
      <c r="F52" s="50">
        <f t="shared" si="6"/>
        <v>13.2</v>
      </c>
    </row>
    <row r="53" spans="1:6" s="8" customFormat="1" ht="15.75" hidden="1" customHeight="1" x14ac:dyDescent="0.25">
      <c r="A53" s="2">
        <v>41</v>
      </c>
      <c r="B53" s="17" t="s">
        <v>72</v>
      </c>
      <c r="C53" s="32" t="s">
        <v>133</v>
      </c>
      <c r="D53" s="39">
        <v>10</v>
      </c>
      <c r="E53" s="40">
        <f t="shared" si="5"/>
        <v>13.4</v>
      </c>
      <c r="F53" s="50">
        <f t="shared" si="6"/>
        <v>13.2</v>
      </c>
    </row>
    <row r="54" spans="1:6" s="8" customFormat="1" ht="15.75" hidden="1" customHeight="1" x14ac:dyDescent="0.25">
      <c r="A54" s="2">
        <v>42</v>
      </c>
      <c r="B54" s="17" t="s">
        <v>100</v>
      </c>
      <c r="C54" s="32" t="s">
        <v>133</v>
      </c>
      <c r="D54" s="39">
        <v>25</v>
      </c>
      <c r="E54" s="40">
        <f t="shared" si="5"/>
        <v>33.5</v>
      </c>
      <c r="F54" s="50">
        <f t="shared" si="6"/>
        <v>33</v>
      </c>
    </row>
    <row r="55" spans="1:6" s="8" customFormat="1" ht="15.75" hidden="1" customHeight="1" x14ac:dyDescent="0.25">
      <c r="A55" s="2">
        <v>43</v>
      </c>
      <c r="B55" s="17" t="s">
        <v>101</v>
      </c>
      <c r="C55" s="32" t="s">
        <v>133</v>
      </c>
      <c r="D55" s="39">
        <v>16.920000000000002</v>
      </c>
      <c r="E55" s="40">
        <f t="shared" si="5"/>
        <v>22.672800000000002</v>
      </c>
      <c r="F55" s="50">
        <f t="shared" si="6"/>
        <v>22.334400000000002</v>
      </c>
    </row>
    <row r="56" spans="1:6" s="8" customFormat="1" ht="15.75" hidden="1" customHeight="1" x14ac:dyDescent="0.25">
      <c r="A56" s="2">
        <v>44</v>
      </c>
      <c r="B56" s="17" t="s">
        <v>102</v>
      </c>
      <c r="C56" s="32" t="s">
        <v>133</v>
      </c>
      <c r="D56" s="39">
        <v>28.03</v>
      </c>
      <c r="E56" s="40">
        <f t="shared" si="5"/>
        <v>37.560200000000002</v>
      </c>
      <c r="F56" s="50">
        <f t="shared" si="6"/>
        <v>36.999600000000001</v>
      </c>
    </row>
    <row r="57" spans="1:6" s="8" customFormat="1" ht="15.75" hidden="1" customHeight="1" x14ac:dyDescent="0.25">
      <c r="A57" s="2">
        <v>45</v>
      </c>
      <c r="B57" s="17" t="s">
        <v>103</v>
      </c>
      <c r="C57" s="32" t="s">
        <v>133</v>
      </c>
      <c r="D57" s="39">
        <v>33.61</v>
      </c>
      <c r="E57" s="40">
        <f t="shared" si="5"/>
        <v>45.037399999999998</v>
      </c>
      <c r="F57" s="50">
        <f t="shared" si="6"/>
        <v>44.365200000000002</v>
      </c>
    </row>
    <row r="58" spans="1:6" s="8" customFormat="1" ht="15.75" hidden="1" customHeight="1" x14ac:dyDescent="0.25">
      <c r="A58" s="2">
        <v>46</v>
      </c>
      <c r="B58" s="17" t="s">
        <v>104</v>
      </c>
      <c r="C58" s="32" t="s">
        <v>133</v>
      </c>
      <c r="D58" s="39">
        <v>13.98</v>
      </c>
      <c r="E58" s="40">
        <f t="shared" si="5"/>
        <v>18.7332</v>
      </c>
      <c r="F58" s="50">
        <f t="shared" si="6"/>
        <v>18.453600000000002</v>
      </c>
    </row>
    <row r="59" spans="1:6" s="8" customFormat="1" ht="15.75" hidden="1" customHeight="1" x14ac:dyDescent="0.25">
      <c r="A59" s="2">
        <v>47</v>
      </c>
      <c r="B59" s="17" t="s">
        <v>105</v>
      </c>
      <c r="C59" s="32" t="s">
        <v>133</v>
      </c>
      <c r="D59" s="39">
        <v>14.53</v>
      </c>
      <c r="E59" s="40">
        <f t="shared" si="5"/>
        <v>19.470199999999998</v>
      </c>
      <c r="F59" s="50">
        <f t="shared" si="6"/>
        <v>19.179600000000001</v>
      </c>
    </row>
    <row r="60" spans="1:6" s="8" customFormat="1" ht="15.75" hidden="1" customHeight="1" x14ac:dyDescent="0.25">
      <c r="A60" s="2">
        <v>48</v>
      </c>
      <c r="B60" s="17" t="s">
        <v>106</v>
      </c>
      <c r="C60" s="32" t="s">
        <v>133</v>
      </c>
      <c r="D60" s="39">
        <v>19.23</v>
      </c>
      <c r="E60" s="40">
        <f t="shared" si="5"/>
        <v>25.7682</v>
      </c>
      <c r="F60" s="50">
        <f t="shared" si="6"/>
        <v>25.383600000000001</v>
      </c>
    </row>
    <row r="61" spans="1:6" s="8" customFormat="1" ht="15.75" hidden="1" customHeight="1" x14ac:dyDescent="0.25">
      <c r="A61" s="2">
        <v>49</v>
      </c>
      <c r="B61" s="17" t="s">
        <v>107</v>
      </c>
      <c r="C61" s="32" t="s">
        <v>133</v>
      </c>
      <c r="D61" s="39">
        <v>18.57</v>
      </c>
      <c r="E61" s="40">
        <f t="shared" si="5"/>
        <v>24.883800000000001</v>
      </c>
      <c r="F61" s="50">
        <f t="shared" si="6"/>
        <v>24.5124</v>
      </c>
    </row>
    <row r="62" spans="1:6" s="8" customFormat="1" ht="15.75" hidden="1" customHeight="1" x14ac:dyDescent="0.25">
      <c r="A62" s="2">
        <v>50</v>
      </c>
      <c r="B62" s="17" t="s">
        <v>108</v>
      </c>
      <c r="C62" s="32" t="s">
        <v>133</v>
      </c>
      <c r="D62" s="39">
        <v>18</v>
      </c>
      <c r="E62" s="40">
        <f t="shared" si="5"/>
        <v>24.12</v>
      </c>
      <c r="F62" s="50">
        <f t="shared" si="6"/>
        <v>23.759999999999998</v>
      </c>
    </row>
    <row r="63" spans="1:6" s="8" customFormat="1" ht="15.75" hidden="1" customHeight="1" x14ac:dyDescent="0.25">
      <c r="A63" s="2">
        <v>51</v>
      </c>
      <c r="B63" s="17" t="s">
        <v>109</v>
      </c>
      <c r="C63" s="32" t="s">
        <v>133</v>
      </c>
      <c r="D63" s="39">
        <v>12.75</v>
      </c>
      <c r="E63" s="40">
        <f t="shared" si="5"/>
        <v>17.085000000000001</v>
      </c>
      <c r="F63" s="50">
        <f t="shared" si="6"/>
        <v>16.829999999999998</v>
      </c>
    </row>
    <row r="64" spans="1:6" s="8" customFormat="1" ht="15.75" hidden="1" customHeight="1" x14ac:dyDescent="0.25">
      <c r="A64" s="2">
        <v>52</v>
      </c>
      <c r="B64" s="17" t="s">
        <v>110</v>
      </c>
      <c r="C64" s="32" t="s">
        <v>133</v>
      </c>
      <c r="D64" s="39">
        <v>16</v>
      </c>
      <c r="E64" s="40">
        <f t="shared" si="5"/>
        <v>21.44</v>
      </c>
      <c r="F64" s="50">
        <f t="shared" si="6"/>
        <v>21.12</v>
      </c>
    </row>
    <row r="65" spans="1:6" s="8" customFormat="1" ht="15.75" hidden="1" customHeight="1" x14ac:dyDescent="0.25">
      <c r="A65" s="2">
        <v>53</v>
      </c>
      <c r="B65" s="17" t="s">
        <v>111</v>
      </c>
      <c r="C65" s="32" t="s">
        <v>133</v>
      </c>
      <c r="D65" s="39">
        <v>15.48</v>
      </c>
      <c r="E65" s="40">
        <f t="shared" si="5"/>
        <v>20.743200000000002</v>
      </c>
      <c r="F65" s="50">
        <f t="shared" si="6"/>
        <v>20.433600000000002</v>
      </c>
    </row>
    <row r="66" spans="1:6" s="8" customFormat="1" ht="15.75" hidden="1" customHeight="1" x14ac:dyDescent="0.25">
      <c r="A66" s="2">
        <v>54</v>
      </c>
      <c r="B66" s="17" t="s">
        <v>112</v>
      </c>
      <c r="C66" s="32" t="s">
        <v>133</v>
      </c>
      <c r="D66" s="39">
        <v>19.62</v>
      </c>
      <c r="E66" s="40">
        <f t="shared" si="5"/>
        <v>26.290800000000001</v>
      </c>
      <c r="F66" s="50">
        <f t="shared" si="6"/>
        <v>25.898400000000002</v>
      </c>
    </row>
    <row r="67" spans="1:6" ht="15.75" hidden="1" customHeight="1" x14ac:dyDescent="0.25">
      <c r="A67" s="2">
        <v>55</v>
      </c>
      <c r="B67" s="17" t="s">
        <v>113</v>
      </c>
      <c r="C67" s="32" t="s">
        <v>133</v>
      </c>
      <c r="D67" s="39">
        <v>15.44</v>
      </c>
      <c r="E67" s="40">
        <f t="shared" si="5"/>
        <v>20.689599999999999</v>
      </c>
      <c r="F67" s="50">
        <f t="shared" si="6"/>
        <v>20.380800000000001</v>
      </c>
    </row>
    <row r="68" spans="1:6" s="7" customFormat="1" ht="15.75" hidden="1" customHeight="1" x14ac:dyDescent="0.2">
      <c r="A68" s="2">
        <v>56</v>
      </c>
      <c r="B68" s="17" t="s">
        <v>114</v>
      </c>
      <c r="C68" s="32" t="s">
        <v>133</v>
      </c>
      <c r="D68" s="39">
        <v>21.83</v>
      </c>
      <c r="E68" s="40">
        <f t="shared" si="5"/>
        <v>29.252199999999998</v>
      </c>
      <c r="F68" s="50">
        <f t="shared" si="6"/>
        <v>28.815599999999996</v>
      </c>
    </row>
    <row r="69" spans="1:6" ht="15.75" hidden="1" customHeight="1" x14ac:dyDescent="0.25">
      <c r="A69" s="2">
        <v>57</v>
      </c>
      <c r="B69" s="17" t="s">
        <v>115</v>
      </c>
      <c r="C69" s="32" t="s">
        <v>133</v>
      </c>
      <c r="D69" s="39">
        <v>10</v>
      </c>
      <c r="E69" s="40">
        <f t="shared" si="5"/>
        <v>13.4</v>
      </c>
      <c r="F69" s="50">
        <f t="shared" si="6"/>
        <v>13.2</v>
      </c>
    </row>
    <row r="70" spans="1:6" ht="15.75" hidden="1" customHeight="1" x14ac:dyDescent="0.25">
      <c r="A70" s="2">
        <v>58</v>
      </c>
      <c r="B70" s="17" t="s">
        <v>116</v>
      </c>
      <c r="C70" s="32" t="s">
        <v>133</v>
      </c>
      <c r="D70" s="39">
        <v>14.54</v>
      </c>
      <c r="E70" s="40">
        <f t="shared" si="5"/>
        <v>19.483599999999999</v>
      </c>
      <c r="F70" s="50">
        <f t="shared" si="6"/>
        <v>19.192799999999998</v>
      </c>
    </row>
    <row r="71" spans="1:6" ht="15.75" hidden="1" customHeight="1" x14ac:dyDescent="0.25">
      <c r="A71" s="2">
        <v>59</v>
      </c>
      <c r="B71" s="17" t="s">
        <v>117</v>
      </c>
      <c r="C71" s="32" t="s">
        <v>133</v>
      </c>
      <c r="D71" s="39">
        <v>13</v>
      </c>
      <c r="E71" s="40">
        <f t="shared" si="5"/>
        <v>17.420000000000002</v>
      </c>
      <c r="F71" s="50">
        <f t="shared" si="6"/>
        <v>17.16</v>
      </c>
    </row>
    <row r="72" spans="1:6" ht="15.75" hidden="1" customHeight="1" x14ac:dyDescent="0.25">
      <c r="A72" s="2">
        <v>60</v>
      </c>
      <c r="B72" s="17" t="s">
        <v>118</v>
      </c>
      <c r="C72" s="32" t="s">
        <v>133</v>
      </c>
      <c r="D72" s="39">
        <v>25.6</v>
      </c>
      <c r="E72" s="40">
        <f t="shared" si="5"/>
        <v>34.304000000000002</v>
      </c>
      <c r="F72" s="50">
        <f t="shared" si="6"/>
        <v>33.792000000000002</v>
      </c>
    </row>
    <row r="73" spans="1:6" ht="15.75" hidden="1" customHeight="1" x14ac:dyDescent="0.25">
      <c r="A73" s="2">
        <v>61</v>
      </c>
      <c r="B73" s="17" t="s">
        <v>119</v>
      </c>
      <c r="C73" s="32" t="s">
        <v>133</v>
      </c>
      <c r="D73" s="39">
        <v>10.89</v>
      </c>
      <c r="E73" s="40">
        <f t="shared" si="5"/>
        <v>14.592600000000001</v>
      </c>
      <c r="F73" s="50">
        <f t="shared" si="6"/>
        <v>14.3748</v>
      </c>
    </row>
    <row r="74" spans="1:6" ht="15.75" hidden="1" customHeight="1" thickBot="1" x14ac:dyDescent="0.3">
      <c r="A74" s="20">
        <v>62</v>
      </c>
      <c r="B74" s="21" t="s">
        <v>120</v>
      </c>
      <c r="C74" s="32" t="s">
        <v>133</v>
      </c>
      <c r="D74" s="42">
        <v>10</v>
      </c>
      <c r="E74" s="40">
        <f t="shared" si="5"/>
        <v>13.4</v>
      </c>
      <c r="F74" s="50">
        <f t="shared" si="6"/>
        <v>13.2</v>
      </c>
    </row>
    <row r="75" spans="1:6" ht="19.5" hidden="1" customHeight="1" thickBot="1" x14ac:dyDescent="0.3">
      <c r="A75" s="108"/>
      <c r="B75" s="109"/>
      <c r="C75" s="109"/>
      <c r="D75" s="109"/>
      <c r="E75" s="109"/>
      <c r="F75" s="110"/>
    </row>
    <row r="76" spans="1:6" ht="26.25" customHeight="1" thickBot="1" x14ac:dyDescent="0.3">
      <c r="A76" s="111" t="s">
        <v>45</v>
      </c>
      <c r="B76" s="112"/>
      <c r="C76" s="112"/>
      <c r="D76" s="112"/>
      <c r="E76" s="112"/>
      <c r="F76" s="113"/>
    </row>
    <row r="77" spans="1:6" s="8" customFormat="1" ht="18" customHeight="1" thickBot="1" x14ac:dyDescent="0.3">
      <c r="A77" s="22"/>
      <c r="B77" s="23"/>
      <c r="C77" s="30"/>
      <c r="D77" s="36"/>
      <c r="E77" s="37" t="s">
        <v>141</v>
      </c>
      <c r="F77" s="38" t="s">
        <v>142</v>
      </c>
    </row>
    <row r="78" spans="1:6" s="48" customFormat="1" ht="30" hidden="1" x14ac:dyDescent="0.25">
      <c r="A78" s="25" t="s">
        <v>40</v>
      </c>
      <c r="B78" s="26" t="s">
        <v>53</v>
      </c>
      <c r="C78" s="27" t="s">
        <v>59</v>
      </c>
      <c r="D78" s="28" t="s">
        <v>130</v>
      </c>
      <c r="E78" s="29" t="s">
        <v>131</v>
      </c>
      <c r="F78" s="24" t="s">
        <v>131</v>
      </c>
    </row>
    <row r="79" spans="1:6" s="7" customFormat="1" ht="15.75" hidden="1" customHeight="1" x14ac:dyDescent="0.2">
      <c r="A79" s="2">
        <v>63</v>
      </c>
      <c r="B79" s="17" t="s">
        <v>121</v>
      </c>
      <c r="C79" s="33" t="s">
        <v>133</v>
      </c>
      <c r="D79" s="39">
        <v>13</v>
      </c>
      <c r="E79" s="40">
        <f t="shared" ref="E79:E87" si="7">(D79*0.34)+D79</f>
        <v>17.420000000000002</v>
      </c>
      <c r="F79" s="50">
        <f t="shared" ref="F79:F87" si="8">(D79*0.32)+D79</f>
        <v>17.16</v>
      </c>
    </row>
    <row r="80" spans="1:6" ht="15.75" hidden="1" customHeight="1" x14ac:dyDescent="0.25">
      <c r="A80" s="2">
        <v>64</v>
      </c>
      <c r="B80" s="17" t="s">
        <v>122</v>
      </c>
      <c r="C80" s="33" t="s">
        <v>133</v>
      </c>
      <c r="D80" s="39">
        <v>11.13</v>
      </c>
      <c r="E80" s="40">
        <f t="shared" si="7"/>
        <v>14.914200000000001</v>
      </c>
      <c r="F80" s="50">
        <f t="shared" si="8"/>
        <v>14.691600000000001</v>
      </c>
    </row>
    <row r="81" spans="1:6" ht="15.75" hidden="1" customHeight="1" x14ac:dyDescent="0.25">
      <c r="A81" s="2">
        <v>65</v>
      </c>
      <c r="B81" s="17" t="s">
        <v>129</v>
      </c>
      <c r="C81" s="33" t="s">
        <v>133</v>
      </c>
      <c r="D81" s="39">
        <v>22.88</v>
      </c>
      <c r="E81" s="40">
        <f t="shared" si="7"/>
        <v>30.659199999999998</v>
      </c>
      <c r="F81" s="50">
        <f t="shared" si="8"/>
        <v>30.201599999999999</v>
      </c>
    </row>
    <row r="82" spans="1:6" ht="15.75" hidden="1" customHeight="1" x14ac:dyDescent="0.25">
      <c r="A82" s="2">
        <v>66</v>
      </c>
      <c r="B82" s="17" t="s">
        <v>123</v>
      </c>
      <c r="C82" s="33" t="s">
        <v>133</v>
      </c>
      <c r="D82" s="39">
        <v>16.940000000000001</v>
      </c>
      <c r="E82" s="40">
        <f t="shared" si="7"/>
        <v>22.699600000000004</v>
      </c>
      <c r="F82" s="50">
        <f t="shared" si="8"/>
        <v>22.360800000000001</v>
      </c>
    </row>
    <row r="83" spans="1:6" ht="15.75" hidden="1" customHeight="1" x14ac:dyDescent="0.25">
      <c r="A83" s="2">
        <v>67</v>
      </c>
      <c r="B83" s="17" t="s">
        <v>124</v>
      </c>
      <c r="C83" s="33" t="s">
        <v>133</v>
      </c>
      <c r="D83" s="39">
        <v>20</v>
      </c>
      <c r="E83" s="40">
        <f t="shared" si="7"/>
        <v>26.8</v>
      </c>
      <c r="F83" s="50">
        <f t="shared" si="8"/>
        <v>26.4</v>
      </c>
    </row>
    <row r="84" spans="1:6" ht="15.75" hidden="1" customHeight="1" x14ac:dyDescent="0.25">
      <c r="A84" s="2">
        <v>68</v>
      </c>
      <c r="B84" s="17" t="s">
        <v>125</v>
      </c>
      <c r="C84" s="33" t="s">
        <v>133</v>
      </c>
      <c r="D84" s="39">
        <v>14</v>
      </c>
      <c r="E84" s="40">
        <f t="shared" si="7"/>
        <v>18.760000000000002</v>
      </c>
      <c r="F84" s="50">
        <f t="shared" si="8"/>
        <v>18.48</v>
      </c>
    </row>
    <row r="85" spans="1:6" ht="15.75" hidden="1" customHeight="1" x14ac:dyDescent="0.25">
      <c r="A85" s="2">
        <v>69</v>
      </c>
      <c r="B85" s="17" t="s">
        <v>126</v>
      </c>
      <c r="C85" s="33" t="s">
        <v>133</v>
      </c>
      <c r="D85" s="39">
        <v>16</v>
      </c>
      <c r="E85" s="40">
        <f t="shared" si="7"/>
        <v>21.44</v>
      </c>
      <c r="F85" s="50">
        <f t="shared" si="8"/>
        <v>21.12</v>
      </c>
    </row>
    <row r="86" spans="1:6" s="8" customFormat="1" ht="15.75" hidden="1" customHeight="1" x14ac:dyDescent="0.25">
      <c r="A86" s="2">
        <v>70</v>
      </c>
      <c r="B86" s="17" t="s">
        <v>127</v>
      </c>
      <c r="C86" s="33" t="s">
        <v>133</v>
      </c>
      <c r="D86" s="39">
        <v>16</v>
      </c>
      <c r="E86" s="40">
        <f t="shared" si="7"/>
        <v>21.44</v>
      </c>
      <c r="F86" s="50">
        <f t="shared" si="8"/>
        <v>21.12</v>
      </c>
    </row>
    <row r="87" spans="1:6" ht="15.75" hidden="1" customHeight="1" thickBot="1" x14ac:dyDescent="0.3">
      <c r="A87" s="14">
        <v>71</v>
      </c>
      <c r="B87" s="18" t="s">
        <v>128</v>
      </c>
      <c r="C87" s="33" t="s">
        <v>133</v>
      </c>
      <c r="D87" s="44">
        <v>24</v>
      </c>
      <c r="E87" s="40">
        <f t="shared" si="7"/>
        <v>32.159999999999997</v>
      </c>
      <c r="F87" s="50">
        <f t="shared" si="8"/>
        <v>31.68</v>
      </c>
    </row>
    <row r="88" spans="1:6" ht="26.25" customHeight="1" thickBot="1" x14ac:dyDescent="0.3">
      <c r="A88" s="111" t="s">
        <v>58</v>
      </c>
      <c r="B88" s="112"/>
      <c r="C88" s="112"/>
      <c r="D88" s="112"/>
      <c r="E88" s="112"/>
      <c r="F88" s="113"/>
    </row>
    <row r="89" spans="1:6" ht="21" customHeight="1" thickBot="1" x14ac:dyDescent="0.3">
      <c r="A89" s="114" t="s">
        <v>51</v>
      </c>
      <c r="B89" s="115"/>
      <c r="C89" s="115"/>
      <c r="D89" s="115"/>
      <c r="E89" s="115"/>
      <c r="F89" s="116"/>
    </row>
    <row r="90" spans="1:6" ht="18" customHeight="1" thickBot="1" x14ac:dyDescent="0.3">
      <c r="A90" s="22"/>
      <c r="B90" s="23"/>
      <c r="C90" s="30"/>
      <c r="D90" s="36"/>
      <c r="E90" s="102"/>
      <c r="F90" s="103"/>
    </row>
    <row r="91" spans="1:6" s="48" customFormat="1" ht="30" x14ac:dyDescent="0.25">
      <c r="A91" s="25" t="s">
        <v>40</v>
      </c>
      <c r="B91" s="26" t="s">
        <v>52</v>
      </c>
      <c r="C91" s="27" t="s">
        <v>59</v>
      </c>
      <c r="D91" s="49" t="s">
        <v>130</v>
      </c>
      <c r="E91" s="104"/>
      <c r="F91" s="105"/>
    </row>
    <row r="92" spans="1:6" ht="15.75" customHeight="1" x14ac:dyDescent="0.25">
      <c r="A92" s="2">
        <v>72</v>
      </c>
      <c r="B92" s="16" t="s">
        <v>50</v>
      </c>
      <c r="C92" s="34" t="s">
        <v>136</v>
      </c>
      <c r="D92" s="43">
        <v>10</v>
      </c>
      <c r="E92" s="104"/>
      <c r="F92" s="105"/>
    </row>
    <row r="93" spans="1:6" s="8" customFormat="1" ht="15.75" customHeight="1" x14ac:dyDescent="0.25">
      <c r="A93" s="2">
        <v>73</v>
      </c>
      <c r="B93" s="16" t="s">
        <v>46</v>
      </c>
      <c r="C93" s="34" t="s">
        <v>136</v>
      </c>
      <c r="D93" s="43">
        <v>20</v>
      </c>
      <c r="E93" s="104"/>
      <c r="F93" s="105"/>
    </row>
    <row r="94" spans="1:6" ht="15.75" customHeight="1" x14ac:dyDescent="0.25">
      <c r="A94" s="2">
        <v>74</v>
      </c>
      <c r="B94" s="16" t="s">
        <v>47</v>
      </c>
      <c r="C94" s="34" t="s">
        <v>136</v>
      </c>
      <c r="D94" s="43">
        <v>10</v>
      </c>
      <c r="E94" s="104"/>
      <c r="F94" s="105"/>
    </row>
    <row r="95" spans="1:6" s="7" customFormat="1" ht="15.75" customHeight="1" x14ac:dyDescent="0.2">
      <c r="A95" s="2">
        <v>75</v>
      </c>
      <c r="B95" s="16" t="s">
        <v>48</v>
      </c>
      <c r="C95" s="34" t="s">
        <v>136</v>
      </c>
      <c r="D95" s="43">
        <v>25</v>
      </c>
      <c r="E95" s="104"/>
      <c r="F95" s="105"/>
    </row>
    <row r="96" spans="1:6" ht="15.75" customHeight="1" thickBot="1" x14ac:dyDescent="0.3">
      <c r="A96" s="14">
        <v>76</v>
      </c>
      <c r="B96" s="19" t="s">
        <v>49</v>
      </c>
      <c r="C96" s="35" t="s">
        <v>136</v>
      </c>
      <c r="D96" s="45">
        <v>20</v>
      </c>
      <c r="E96" s="106"/>
      <c r="F96" s="107"/>
    </row>
    <row r="97" spans="1:6" ht="16.5" customHeight="1" thickBot="1" x14ac:dyDescent="0.3">
      <c r="A97" s="114" t="s">
        <v>140</v>
      </c>
      <c r="B97" s="115"/>
      <c r="C97" s="115"/>
      <c r="D97" s="115"/>
      <c r="E97" s="115"/>
      <c r="F97" s="116"/>
    </row>
    <row r="98" spans="1:6" ht="15.75" thickBot="1" x14ac:dyDescent="0.3">
      <c r="A98" s="22"/>
      <c r="B98" s="23"/>
      <c r="C98" s="30"/>
      <c r="D98" s="36"/>
      <c r="E98" s="102"/>
      <c r="F98" s="103"/>
    </row>
    <row r="99" spans="1:6" ht="30" x14ac:dyDescent="0.25">
      <c r="A99" s="25" t="s">
        <v>40</v>
      </c>
      <c r="B99" s="26" t="s">
        <v>137</v>
      </c>
      <c r="C99" s="27" t="s">
        <v>59</v>
      </c>
      <c r="D99" s="49" t="s">
        <v>130</v>
      </c>
      <c r="E99" s="104"/>
      <c r="F99" s="105"/>
    </row>
    <row r="100" spans="1:6" ht="15.75" thickBot="1" x14ac:dyDescent="0.3">
      <c r="A100" s="14">
        <v>77</v>
      </c>
      <c r="B100" s="19" t="s">
        <v>138</v>
      </c>
      <c r="C100" s="35" t="s">
        <v>139</v>
      </c>
      <c r="D100" s="45">
        <v>2</v>
      </c>
      <c r="E100" s="106"/>
      <c r="F100" s="107"/>
    </row>
    <row r="101" spans="1:6" ht="47.25" thickBot="1" x14ac:dyDescent="0.3">
      <c r="A101" s="120" t="s">
        <v>57</v>
      </c>
      <c r="B101" s="121"/>
      <c r="C101" s="121"/>
      <c r="D101" s="121"/>
      <c r="E101" s="121"/>
      <c r="F101" s="122"/>
    </row>
    <row r="102" spans="1:6" ht="24" thickBot="1" x14ac:dyDescent="0.3">
      <c r="A102" s="111" t="s">
        <v>42</v>
      </c>
      <c r="B102" s="112"/>
      <c r="C102" s="112"/>
      <c r="D102" s="112"/>
      <c r="E102" s="112"/>
      <c r="F102" s="113"/>
    </row>
    <row r="103" spans="1:6" s="8" customFormat="1" ht="14.25" customHeight="1" thickBot="1" x14ac:dyDescent="0.3">
      <c r="A103" s="22"/>
      <c r="B103" s="23"/>
      <c r="C103" s="30"/>
      <c r="D103" s="36"/>
      <c r="E103" s="37" t="s">
        <v>141</v>
      </c>
      <c r="F103" s="38" t="s">
        <v>142</v>
      </c>
    </row>
    <row r="104" spans="1:6" ht="14.25" hidden="1" customHeight="1" x14ac:dyDescent="0.25">
      <c r="A104" s="25" t="s">
        <v>40</v>
      </c>
      <c r="B104" s="26" t="s">
        <v>53</v>
      </c>
      <c r="C104" s="27" t="s">
        <v>59</v>
      </c>
      <c r="D104" s="28" t="s">
        <v>130</v>
      </c>
      <c r="E104" s="29" t="s">
        <v>131</v>
      </c>
      <c r="F104" s="24" t="s">
        <v>131</v>
      </c>
    </row>
    <row r="105" spans="1:6" s="7" customFormat="1" ht="14.25" hidden="1" customHeight="1" x14ac:dyDescent="0.2">
      <c r="A105" s="2">
        <v>1</v>
      </c>
      <c r="B105" s="3" t="s">
        <v>60</v>
      </c>
      <c r="C105" s="31" t="s">
        <v>133</v>
      </c>
      <c r="D105" s="39">
        <v>10.41</v>
      </c>
      <c r="E105" s="40">
        <f t="shared" ref="E105:E119" si="9">(D105*0.34)+D105</f>
        <v>13.949400000000001</v>
      </c>
      <c r="F105" s="41">
        <f t="shared" ref="F105:F119" si="10">(D105*0.32)+D105</f>
        <v>13.741199999999999</v>
      </c>
    </row>
    <row r="106" spans="1:6" ht="14.25" hidden="1" customHeight="1" x14ac:dyDescent="0.25">
      <c r="A106" s="2">
        <f>A105+1</f>
        <v>2</v>
      </c>
      <c r="B106" s="4" t="s">
        <v>61</v>
      </c>
      <c r="C106" s="31" t="s">
        <v>133</v>
      </c>
      <c r="D106" s="39">
        <v>13.28</v>
      </c>
      <c r="E106" s="40">
        <f t="shared" si="9"/>
        <v>17.795200000000001</v>
      </c>
      <c r="F106" s="41">
        <f t="shared" si="10"/>
        <v>17.529599999999999</v>
      </c>
    </row>
    <row r="107" spans="1:6" ht="14.25" hidden="1" customHeight="1" x14ac:dyDescent="0.25">
      <c r="A107" s="2">
        <f t="shared" ref="A107" si="11">A106+1</f>
        <v>3</v>
      </c>
      <c r="B107" s="3" t="s">
        <v>62</v>
      </c>
      <c r="C107" s="31" t="s">
        <v>133</v>
      </c>
      <c r="D107" s="39">
        <v>12.85</v>
      </c>
      <c r="E107" s="40">
        <f t="shared" si="9"/>
        <v>17.219000000000001</v>
      </c>
      <c r="F107" s="41">
        <f t="shared" si="10"/>
        <v>16.962</v>
      </c>
    </row>
    <row r="108" spans="1:6" ht="14.25" hidden="1" customHeight="1" x14ac:dyDescent="0.25">
      <c r="A108" s="2">
        <v>4</v>
      </c>
      <c r="B108" s="3" t="s">
        <v>63</v>
      </c>
      <c r="C108" s="31" t="s">
        <v>133</v>
      </c>
      <c r="D108" s="39">
        <v>16.36</v>
      </c>
      <c r="E108" s="40">
        <f t="shared" si="9"/>
        <v>21.9224</v>
      </c>
      <c r="F108" s="41">
        <f t="shared" si="10"/>
        <v>21.595199999999998</v>
      </c>
    </row>
    <row r="109" spans="1:6" ht="14.25" hidden="1" customHeight="1" x14ac:dyDescent="0.25">
      <c r="A109" s="2">
        <v>5</v>
      </c>
      <c r="B109" s="3" t="s">
        <v>64</v>
      </c>
      <c r="C109" s="31" t="s">
        <v>133</v>
      </c>
      <c r="D109" s="39">
        <v>11.52</v>
      </c>
      <c r="E109" s="40">
        <f t="shared" si="9"/>
        <v>15.4368</v>
      </c>
      <c r="F109" s="41">
        <f t="shared" si="10"/>
        <v>15.206399999999999</v>
      </c>
    </row>
    <row r="110" spans="1:6" s="8" customFormat="1" ht="14.25" hidden="1" customHeight="1" x14ac:dyDescent="0.25">
      <c r="A110" s="2">
        <v>6</v>
      </c>
      <c r="B110" s="3" t="s">
        <v>65</v>
      </c>
      <c r="C110" s="31" t="s">
        <v>133</v>
      </c>
      <c r="D110" s="39">
        <v>10.36</v>
      </c>
      <c r="E110" s="40">
        <f t="shared" si="9"/>
        <v>13.882400000000001</v>
      </c>
      <c r="F110" s="41">
        <f t="shared" si="10"/>
        <v>13.6752</v>
      </c>
    </row>
    <row r="111" spans="1:6" ht="14.25" hidden="1" customHeight="1" x14ac:dyDescent="0.25">
      <c r="A111" s="2">
        <v>7</v>
      </c>
      <c r="B111" s="3" t="s">
        <v>66</v>
      </c>
      <c r="C111" s="31" t="s">
        <v>133</v>
      </c>
      <c r="D111" s="39">
        <v>11.28</v>
      </c>
      <c r="E111" s="40">
        <f t="shared" si="9"/>
        <v>15.1152</v>
      </c>
      <c r="F111" s="41">
        <f t="shared" si="10"/>
        <v>14.8896</v>
      </c>
    </row>
    <row r="112" spans="1:6" s="7" customFormat="1" ht="14.25" hidden="1" customHeight="1" x14ac:dyDescent="0.2">
      <c r="A112" s="2">
        <v>8</v>
      </c>
      <c r="B112" s="3" t="s">
        <v>67</v>
      </c>
      <c r="C112" s="31" t="s">
        <v>133</v>
      </c>
      <c r="D112" s="39">
        <v>41.69</v>
      </c>
      <c r="E112" s="40">
        <f t="shared" si="9"/>
        <v>55.864599999999996</v>
      </c>
      <c r="F112" s="41">
        <f t="shared" si="10"/>
        <v>55.030799999999999</v>
      </c>
    </row>
    <row r="113" spans="1:6" hidden="1" x14ac:dyDescent="0.25">
      <c r="A113" s="2">
        <v>9</v>
      </c>
      <c r="B113" s="3" t="s">
        <v>68</v>
      </c>
      <c r="C113" s="31" t="s">
        <v>133</v>
      </c>
      <c r="D113" s="39">
        <v>9.52</v>
      </c>
      <c r="E113" s="40">
        <f t="shared" si="9"/>
        <v>12.7568</v>
      </c>
      <c r="F113" s="41">
        <f t="shared" si="10"/>
        <v>12.5664</v>
      </c>
    </row>
    <row r="114" spans="1:6" hidden="1" x14ac:dyDescent="0.25">
      <c r="A114" s="2">
        <v>10</v>
      </c>
      <c r="B114" s="3" t="s">
        <v>72</v>
      </c>
      <c r="C114" s="31" t="s">
        <v>133</v>
      </c>
      <c r="D114" s="39">
        <v>10.5</v>
      </c>
      <c r="E114" s="40">
        <f t="shared" si="9"/>
        <v>14.07</v>
      </c>
      <c r="F114" s="41">
        <f t="shared" si="10"/>
        <v>13.86</v>
      </c>
    </row>
    <row r="115" spans="1:6" hidden="1" x14ac:dyDescent="0.25">
      <c r="A115" s="2">
        <v>11</v>
      </c>
      <c r="B115" s="3" t="s">
        <v>73</v>
      </c>
      <c r="C115" s="31" t="s">
        <v>133</v>
      </c>
      <c r="D115" s="39">
        <v>16.149999999999999</v>
      </c>
      <c r="E115" s="40">
        <f t="shared" si="9"/>
        <v>21.640999999999998</v>
      </c>
      <c r="F115" s="41">
        <f t="shared" si="10"/>
        <v>21.317999999999998</v>
      </c>
    </row>
    <row r="116" spans="1:6" hidden="1" x14ac:dyDescent="0.25">
      <c r="A116" s="2">
        <v>12</v>
      </c>
      <c r="B116" s="3" t="s">
        <v>74</v>
      </c>
      <c r="C116" s="31" t="s">
        <v>133</v>
      </c>
      <c r="D116" s="39">
        <v>12.06</v>
      </c>
      <c r="E116" s="40">
        <f t="shared" si="9"/>
        <v>16.160400000000003</v>
      </c>
      <c r="F116" s="41">
        <f t="shared" si="10"/>
        <v>15.9192</v>
      </c>
    </row>
    <row r="117" spans="1:6" hidden="1" x14ac:dyDescent="0.25">
      <c r="A117" s="2">
        <v>13</v>
      </c>
      <c r="B117" s="3" t="s">
        <v>69</v>
      </c>
      <c r="C117" s="31" t="s">
        <v>133</v>
      </c>
      <c r="D117" s="39">
        <v>12.17</v>
      </c>
      <c r="E117" s="40">
        <f t="shared" si="9"/>
        <v>16.3078</v>
      </c>
      <c r="F117" s="41">
        <f t="shared" si="10"/>
        <v>16.064399999999999</v>
      </c>
    </row>
    <row r="118" spans="1:6" ht="15" hidden="1" customHeight="1" x14ac:dyDescent="0.25">
      <c r="A118" s="2">
        <v>14</v>
      </c>
      <c r="B118" s="3" t="s">
        <v>70</v>
      </c>
      <c r="C118" s="31" t="s">
        <v>133</v>
      </c>
      <c r="D118" s="39">
        <v>15</v>
      </c>
      <c r="E118" s="40">
        <f t="shared" si="9"/>
        <v>20.100000000000001</v>
      </c>
      <c r="F118" s="41">
        <f t="shared" si="10"/>
        <v>19.8</v>
      </c>
    </row>
    <row r="119" spans="1:6" ht="15" hidden="1" customHeight="1" thickBot="1" x14ac:dyDescent="0.3">
      <c r="A119" s="20">
        <v>15</v>
      </c>
      <c r="B119" s="3" t="s">
        <v>71</v>
      </c>
      <c r="C119" s="31" t="s">
        <v>133</v>
      </c>
      <c r="D119" s="42">
        <v>9.26</v>
      </c>
      <c r="E119" s="40">
        <f t="shared" si="9"/>
        <v>12.4084</v>
      </c>
      <c r="F119" s="41">
        <f t="shared" si="10"/>
        <v>12.2232</v>
      </c>
    </row>
    <row r="120" spans="1:6" s="8" customFormat="1" ht="15" hidden="1" customHeight="1" thickBot="1" x14ac:dyDescent="0.3">
      <c r="A120" s="108"/>
      <c r="B120" s="109"/>
      <c r="C120" s="109"/>
      <c r="D120" s="109"/>
      <c r="E120" s="109"/>
      <c r="F120" s="110"/>
    </row>
    <row r="121" spans="1:6" ht="24" thickBot="1" x14ac:dyDescent="0.3">
      <c r="A121" s="111" t="s">
        <v>43</v>
      </c>
      <c r="B121" s="112"/>
      <c r="C121" s="112"/>
      <c r="D121" s="112"/>
      <c r="E121" s="112"/>
      <c r="F121" s="113"/>
    </row>
    <row r="122" spans="1:6" ht="15" customHeight="1" thickBot="1" x14ac:dyDescent="0.3">
      <c r="A122" s="22"/>
      <c r="B122" s="23"/>
      <c r="C122" s="30"/>
      <c r="D122" s="36"/>
      <c r="E122" s="37" t="s">
        <v>141</v>
      </c>
      <c r="F122" s="38" t="s">
        <v>142</v>
      </c>
    </row>
    <row r="123" spans="1:6" ht="30" hidden="1" x14ac:dyDescent="0.25">
      <c r="A123" s="25" t="s">
        <v>40</v>
      </c>
      <c r="B123" s="26" t="s">
        <v>53</v>
      </c>
      <c r="C123" s="27" t="s">
        <v>59</v>
      </c>
      <c r="D123" s="28" t="s">
        <v>130</v>
      </c>
      <c r="E123" s="29" t="s">
        <v>131</v>
      </c>
      <c r="F123" s="24" t="s">
        <v>131</v>
      </c>
    </row>
    <row r="124" spans="1:6" ht="15.75" hidden="1" customHeight="1" x14ac:dyDescent="0.25">
      <c r="A124" s="2">
        <v>16</v>
      </c>
      <c r="B124" s="3" t="s">
        <v>75</v>
      </c>
      <c r="C124" s="31" t="s">
        <v>133</v>
      </c>
      <c r="D124" s="39">
        <v>8.6999999999999993</v>
      </c>
      <c r="E124" s="40">
        <f t="shared" ref="E124:E137" si="12">(D124*0.34)+D124</f>
        <v>11.657999999999999</v>
      </c>
      <c r="F124" s="41">
        <f t="shared" ref="F124:F137" si="13">(D124*0.32)+D124</f>
        <v>11.483999999999998</v>
      </c>
    </row>
    <row r="125" spans="1:6" ht="15.75" hidden="1" customHeight="1" x14ac:dyDescent="0.25">
      <c r="A125" s="2">
        <v>17</v>
      </c>
      <c r="B125" s="4" t="s">
        <v>76</v>
      </c>
      <c r="C125" s="31" t="s">
        <v>133</v>
      </c>
      <c r="D125" s="39">
        <v>8.18</v>
      </c>
      <c r="E125" s="40">
        <f t="shared" si="12"/>
        <v>10.9612</v>
      </c>
      <c r="F125" s="41">
        <f t="shared" si="13"/>
        <v>10.797599999999999</v>
      </c>
    </row>
    <row r="126" spans="1:6" ht="15.75" hidden="1" customHeight="1" x14ac:dyDescent="0.25">
      <c r="A126" s="2">
        <v>18</v>
      </c>
      <c r="B126" s="3" t="s">
        <v>77</v>
      </c>
      <c r="C126" s="31" t="s">
        <v>133</v>
      </c>
      <c r="D126" s="39">
        <v>25</v>
      </c>
      <c r="E126" s="40">
        <f t="shared" si="12"/>
        <v>33.5</v>
      </c>
      <c r="F126" s="41">
        <f t="shared" si="13"/>
        <v>33</v>
      </c>
    </row>
    <row r="127" spans="1:6" s="8" customFormat="1" ht="15.75" hidden="1" customHeight="1" x14ac:dyDescent="0.25">
      <c r="A127" s="2">
        <v>19</v>
      </c>
      <c r="B127" s="3" t="s">
        <v>78</v>
      </c>
      <c r="C127" s="31" t="s">
        <v>133</v>
      </c>
      <c r="D127" s="39">
        <v>11.07</v>
      </c>
      <c r="E127" s="40">
        <f t="shared" si="12"/>
        <v>14.8338</v>
      </c>
      <c r="F127" s="41">
        <f t="shared" si="13"/>
        <v>14.612400000000001</v>
      </c>
    </row>
    <row r="128" spans="1:6" ht="15.75" hidden="1" customHeight="1" x14ac:dyDescent="0.25">
      <c r="A128" s="2">
        <v>20</v>
      </c>
      <c r="B128" s="3" t="s">
        <v>79</v>
      </c>
      <c r="C128" s="31" t="s">
        <v>133</v>
      </c>
      <c r="D128" s="39">
        <v>10.77</v>
      </c>
      <c r="E128" s="40">
        <f t="shared" si="12"/>
        <v>14.431799999999999</v>
      </c>
      <c r="F128" s="41">
        <f t="shared" si="13"/>
        <v>14.2164</v>
      </c>
    </row>
    <row r="129" spans="1:6" s="7" customFormat="1" ht="15.75" hidden="1" customHeight="1" x14ac:dyDescent="0.2">
      <c r="A129" s="2">
        <v>21</v>
      </c>
      <c r="B129" s="3" t="s">
        <v>80</v>
      </c>
      <c r="C129" s="31" t="s">
        <v>133</v>
      </c>
      <c r="D129" s="39">
        <v>11.76</v>
      </c>
      <c r="E129" s="40">
        <f t="shared" si="12"/>
        <v>15.7584</v>
      </c>
      <c r="F129" s="41">
        <f t="shared" si="13"/>
        <v>15.523199999999999</v>
      </c>
    </row>
    <row r="130" spans="1:6" ht="15.75" hidden="1" customHeight="1" x14ac:dyDescent="0.25">
      <c r="A130" s="2">
        <v>22</v>
      </c>
      <c r="B130" s="3" t="s">
        <v>81</v>
      </c>
      <c r="C130" s="31" t="s">
        <v>133</v>
      </c>
      <c r="D130" s="39">
        <v>15</v>
      </c>
      <c r="E130" s="40">
        <f t="shared" si="12"/>
        <v>20.100000000000001</v>
      </c>
      <c r="F130" s="41">
        <f t="shared" si="13"/>
        <v>19.8</v>
      </c>
    </row>
    <row r="131" spans="1:6" ht="15.75" hidden="1" customHeight="1" x14ac:dyDescent="0.25">
      <c r="A131" s="2">
        <v>23</v>
      </c>
      <c r="B131" s="3" t="s">
        <v>82</v>
      </c>
      <c r="C131" s="31" t="s">
        <v>133</v>
      </c>
      <c r="D131" s="39">
        <v>10.5</v>
      </c>
      <c r="E131" s="40">
        <f t="shared" si="12"/>
        <v>14.07</v>
      </c>
      <c r="F131" s="41">
        <f t="shared" si="13"/>
        <v>13.86</v>
      </c>
    </row>
    <row r="132" spans="1:6" ht="15.75" hidden="1" customHeight="1" x14ac:dyDescent="0.25">
      <c r="A132" s="2">
        <v>24</v>
      </c>
      <c r="B132" s="3" t="s">
        <v>83</v>
      </c>
      <c r="C132" s="31" t="s">
        <v>133</v>
      </c>
      <c r="D132" s="39">
        <v>16</v>
      </c>
      <c r="E132" s="40">
        <f t="shared" si="12"/>
        <v>21.44</v>
      </c>
      <c r="F132" s="41">
        <f t="shared" si="13"/>
        <v>21.12</v>
      </c>
    </row>
    <row r="133" spans="1:6" ht="15.75" hidden="1" customHeight="1" x14ac:dyDescent="0.25">
      <c r="A133" s="2">
        <v>25</v>
      </c>
      <c r="B133" s="3" t="s">
        <v>84</v>
      </c>
      <c r="C133" s="31" t="s">
        <v>133</v>
      </c>
      <c r="D133" s="39">
        <v>9.4700000000000006</v>
      </c>
      <c r="E133" s="40">
        <f t="shared" si="12"/>
        <v>12.689800000000002</v>
      </c>
      <c r="F133" s="41">
        <f t="shared" si="13"/>
        <v>12.500400000000001</v>
      </c>
    </row>
    <row r="134" spans="1:6" ht="15.75" hidden="1" customHeight="1" x14ac:dyDescent="0.25">
      <c r="A134" s="2">
        <v>26</v>
      </c>
      <c r="B134" s="3" t="s">
        <v>85</v>
      </c>
      <c r="C134" s="31" t="s">
        <v>133</v>
      </c>
      <c r="D134" s="39">
        <v>11.2</v>
      </c>
      <c r="E134" s="40">
        <f t="shared" si="12"/>
        <v>15.007999999999999</v>
      </c>
      <c r="F134" s="41">
        <f t="shared" si="13"/>
        <v>14.783999999999999</v>
      </c>
    </row>
    <row r="135" spans="1:6" ht="15.75" hidden="1" customHeight="1" x14ac:dyDescent="0.25">
      <c r="A135" s="2">
        <v>27</v>
      </c>
      <c r="B135" s="3" t="s">
        <v>86</v>
      </c>
      <c r="C135" s="31" t="s">
        <v>133</v>
      </c>
      <c r="D135" s="39">
        <v>21.23</v>
      </c>
      <c r="E135" s="40">
        <f t="shared" si="12"/>
        <v>28.4482</v>
      </c>
      <c r="F135" s="41">
        <f t="shared" si="13"/>
        <v>28.023600000000002</v>
      </c>
    </row>
    <row r="136" spans="1:6" s="8" customFormat="1" ht="15.75" hidden="1" customHeight="1" x14ac:dyDescent="0.25">
      <c r="A136" s="2">
        <v>28</v>
      </c>
      <c r="B136" s="3" t="s">
        <v>87</v>
      </c>
      <c r="C136" s="31" t="s">
        <v>133</v>
      </c>
      <c r="D136" s="39">
        <v>8.5</v>
      </c>
      <c r="E136" s="40">
        <f t="shared" si="12"/>
        <v>11.39</v>
      </c>
      <c r="F136" s="41">
        <f t="shared" si="13"/>
        <v>11.22</v>
      </c>
    </row>
    <row r="137" spans="1:6" ht="15.75" hidden="1" customHeight="1" thickBot="1" x14ac:dyDescent="0.3">
      <c r="A137" s="14">
        <v>29</v>
      </c>
      <c r="B137" s="15" t="s">
        <v>88</v>
      </c>
      <c r="C137" s="31" t="s">
        <v>133</v>
      </c>
      <c r="D137" s="44">
        <v>10.85</v>
      </c>
      <c r="E137" s="40">
        <f t="shared" si="12"/>
        <v>14.539</v>
      </c>
      <c r="F137" s="41">
        <f t="shared" si="13"/>
        <v>14.321999999999999</v>
      </c>
    </row>
    <row r="138" spans="1:6" ht="15.75" hidden="1" thickBot="1" x14ac:dyDescent="0.3">
      <c r="A138" s="117"/>
      <c r="B138" s="118"/>
      <c r="C138" s="118"/>
      <c r="D138" s="118"/>
      <c r="E138" s="118"/>
      <c r="F138" s="119"/>
    </row>
    <row r="139" spans="1:6" ht="24" thickBot="1" x14ac:dyDescent="0.3">
      <c r="A139" s="111" t="s">
        <v>44</v>
      </c>
      <c r="B139" s="112"/>
      <c r="C139" s="112"/>
      <c r="D139" s="112"/>
      <c r="E139" s="112"/>
      <c r="F139" s="113"/>
    </row>
    <row r="140" spans="1:6" ht="15.75" thickBot="1" x14ac:dyDescent="0.3">
      <c r="A140" s="22"/>
      <c r="B140" s="23"/>
      <c r="C140" s="30"/>
      <c r="D140" s="36"/>
      <c r="E140" s="37" t="s">
        <v>141</v>
      </c>
      <c r="F140" s="38" t="s">
        <v>142</v>
      </c>
    </row>
    <row r="141" spans="1:6" ht="30" hidden="1" x14ac:dyDescent="0.25">
      <c r="A141" s="25" t="s">
        <v>40</v>
      </c>
      <c r="B141" s="26" t="s">
        <v>53</v>
      </c>
      <c r="C141" s="27" t="s">
        <v>59</v>
      </c>
      <c r="D141" s="28" t="s">
        <v>130</v>
      </c>
      <c r="E141" s="29" t="s">
        <v>131</v>
      </c>
      <c r="F141" s="24" t="s">
        <v>131</v>
      </c>
    </row>
    <row r="142" spans="1:6" hidden="1" x14ac:dyDescent="0.25">
      <c r="A142" s="2">
        <v>30</v>
      </c>
      <c r="B142" s="17" t="s">
        <v>89</v>
      </c>
      <c r="C142" s="32" t="s">
        <v>133</v>
      </c>
      <c r="D142" s="39">
        <v>17.239999999999998</v>
      </c>
      <c r="E142" s="40">
        <f t="shared" ref="E142:E174" si="14">(D142*0.34)+D142</f>
        <v>23.101599999999998</v>
      </c>
      <c r="F142" s="50">
        <f t="shared" ref="F142:F174" si="15">(D142*0.32)+D142</f>
        <v>22.756799999999998</v>
      </c>
    </row>
    <row r="143" spans="1:6" hidden="1" x14ac:dyDescent="0.25">
      <c r="A143" s="2">
        <v>31</v>
      </c>
      <c r="B143" s="17" t="s">
        <v>90</v>
      </c>
      <c r="C143" s="32" t="s">
        <v>133</v>
      </c>
      <c r="D143" s="39">
        <v>16.329999999999998</v>
      </c>
      <c r="E143" s="40">
        <f t="shared" si="14"/>
        <v>21.882199999999997</v>
      </c>
      <c r="F143" s="50">
        <f t="shared" si="15"/>
        <v>21.555599999999998</v>
      </c>
    </row>
    <row r="144" spans="1:6" hidden="1" x14ac:dyDescent="0.25">
      <c r="A144" s="2">
        <v>32</v>
      </c>
      <c r="B144" s="17" t="s">
        <v>91</v>
      </c>
      <c r="C144" s="32" t="s">
        <v>133</v>
      </c>
      <c r="D144" s="39">
        <v>14.06</v>
      </c>
      <c r="E144" s="40">
        <f t="shared" si="14"/>
        <v>18.840400000000002</v>
      </c>
      <c r="F144" s="50">
        <f t="shared" si="15"/>
        <v>18.559200000000001</v>
      </c>
    </row>
    <row r="145" spans="1:6" hidden="1" x14ac:dyDescent="0.25">
      <c r="A145" s="2">
        <v>33</v>
      </c>
      <c r="B145" s="17" t="s">
        <v>92</v>
      </c>
      <c r="C145" s="32" t="s">
        <v>133</v>
      </c>
      <c r="D145" s="39">
        <v>17.23</v>
      </c>
      <c r="E145" s="40">
        <f t="shared" si="14"/>
        <v>23.088200000000001</v>
      </c>
      <c r="F145" s="50">
        <f t="shared" si="15"/>
        <v>22.743600000000001</v>
      </c>
    </row>
    <row r="146" spans="1:6" hidden="1" x14ac:dyDescent="0.25">
      <c r="A146" s="2">
        <v>34</v>
      </c>
      <c r="B146" s="17" t="s">
        <v>93</v>
      </c>
      <c r="C146" s="32" t="s">
        <v>133</v>
      </c>
      <c r="D146" s="39">
        <v>15</v>
      </c>
      <c r="E146" s="40">
        <f t="shared" si="14"/>
        <v>20.100000000000001</v>
      </c>
      <c r="F146" s="50">
        <f t="shared" si="15"/>
        <v>19.8</v>
      </c>
    </row>
    <row r="147" spans="1:6" hidden="1" x14ac:dyDescent="0.25">
      <c r="A147" s="2">
        <v>35</v>
      </c>
      <c r="B147" s="17" t="s">
        <v>94</v>
      </c>
      <c r="C147" s="32" t="s">
        <v>133</v>
      </c>
      <c r="D147" s="39">
        <v>25.63</v>
      </c>
      <c r="E147" s="40">
        <f t="shared" si="14"/>
        <v>34.344200000000001</v>
      </c>
      <c r="F147" s="50">
        <f t="shared" si="15"/>
        <v>33.831599999999995</v>
      </c>
    </row>
    <row r="148" spans="1:6" hidden="1" x14ac:dyDescent="0.25">
      <c r="A148" s="2">
        <v>36</v>
      </c>
      <c r="B148" s="17" t="s">
        <v>95</v>
      </c>
      <c r="C148" s="32" t="s">
        <v>133</v>
      </c>
      <c r="D148" s="39">
        <v>14.85</v>
      </c>
      <c r="E148" s="40">
        <f t="shared" si="14"/>
        <v>19.899000000000001</v>
      </c>
      <c r="F148" s="50">
        <f t="shared" si="15"/>
        <v>19.602</v>
      </c>
    </row>
    <row r="149" spans="1:6" hidden="1" x14ac:dyDescent="0.25">
      <c r="A149" s="2">
        <v>37</v>
      </c>
      <c r="B149" s="17" t="s">
        <v>96</v>
      </c>
      <c r="C149" s="32" t="s">
        <v>133</v>
      </c>
      <c r="D149" s="39">
        <v>14</v>
      </c>
      <c r="E149" s="40">
        <f t="shared" si="14"/>
        <v>18.760000000000002</v>
      </c>
      <c r="F149" s="50">
        <f t="shared" si="15"/>
        <v>18.48</v>
      </c>
    </row>
    <row r="150" spans="1:6" hidden="1" x14ac:dyDescent="0.25">
      <c r="A150" s="2">
        <v>38</v>
      </c>
      <c r="B150" s="17" t="s">
        <v>97</v>
      </c>
      <c r="C150" s="32" t="s">
        <v>133</v>
      </c>
      <c r="D150" s="39">
        <v>14</v>
      </c>
      <c r="E150" s="40">
        <f t="shared" si="14"/>
        <v>18.760000000000002</v>
      </c>
      <c r="F150" s="50">
        <f t="shared" si="15"/>
        <v>18.48</v>
      </c>
    </row>
    <row r="151" spans="1:6" hidden="1" x14ac:dyDescent="0.25">
      <c r="A151" s="2">
        <v>39</v>
      </c>
      <c r="B151" s="17" t="s">
        <v>98</v>
      </c>
      <c r="C151" s="32" t="s">
        <v>133</v>
      </c>
      <c r="D151" s="39">
        <v>15.23</v>
      </c>
      <c r="E151" s="40">
        <f t="shared" si="14"/>
        <v>20.408200000000001</v>
      </c>
      <c r="F151" s="50">
        <f t="shared" si="15"/>
        <v>20.1036</v>
      </c>
    </row>
    <row r="152" spans="1:6" hidden="1" x14ac:dyDescent="0.25">
      <c r="A152" s="2">
        <v>40</v>
      </c>
      <c r="B152" s="17" t="s">
        <v>99</v>
      </c>
      <c r="C152" s="32" t="s">
        <v>133</v>
      </c>
      <c r="D152" s="39">
        <v>10</v>
      </c>
      <c r="E152" s="40">
        <f t="shared" si="14"/>
        <v>13.4</v>
      </c>
      <c r="F152" s="50">
        <f t="shared" si="15"/>
        <v>13.2</v>
      </c>
    </row>
    <row r="153" spans="1:6" hidden="1" x14ac:dyDescent="0.25">
      <c r="A153" s="2">
        <v>41</v>
      </c>
      <c r="B153" s="17" t="s">
        <v>72</v>
      </c>
      <c r="C153" s="32" t="s">
        <v>133</v>
      </c>
      <c r="D153" s="39">
        <v>10</v>
      </c>
      <c r="E153" s="40">
        <f t="shared" si="14"/>
        <v>13.4</v>
      </c>
      <c r="F153" s="50">
        <f t="shared" si="15"/>
        <v>13.2</v>
      </c>
    </row>
    <row r="154" spans="1:6" hidden="1" x14ac:dyDescent="0.25">
      <c r="A154" s="2">
        <v>42</v>
      </c>
      <c r="B154" s="17" t="s">
        <v>100</v>
      </c>
      <c r="C154" s="32" t="s">
        <v>133</v>
      </c>
      <c r="D154" s="39">
        <v>25</v>
      </c>
      <c r="E154" s="40">
        <f t="shared" si="14"/>
        <v>33.5</v>
      </c>
      <c r="F154" s="50">
        <f t="shared" si="15"/>
        <v>33</v>
      </c>
    </row>
    <row r="155" spans="1:6" hidden="1" x14ac:dyDescent="0.25">
      <c r="A155" s="2">
        <v>43</v>
      </c>
      <c r="B155" s="17" t="s">
        <v>101</v>
      </c>
      <c r="C155" s="32" t="s">
        <v>133</v>
      </c>
      <c r="D155" s="39">
        <v>16.920000000000002</v>
      </c>
      <c r="E155" s="40">
        <f t="shared" si="14"/>
        <v>22.672800000000002</v>
      </c>
      <c r="F155" s="50">
        <f t="shared" si="15"/>
        <v>22.334400000000002</v>
      </c>
    </row>
    <row r="156" spans="1:6" hidden="1" x14ac:dyDescent="0.25">
      <c r="A156" s="2">
        <v>44</v>
      </c>
      <c r="B156" s="17" t="s">
        <v>102</v>
      </c>
      <c r="C156" s="32" t="s">
        <v>133</v>
      </c>
      <c r="D156" s="39">
        <v>28.03</v>
      </c>
      <c r="E156" s="40">
        <f t="shared" si="14"/>
        <v>37.560200000000002</v>
      </c>
      <c r="F156" s="50">
        <f t="shared" si="15"/>
        <v>36.999600000000001</v>
      </c>
    </row>
    <row r="157" spans="1:6" hidden="1" x14ac:dyDescent="0.25">
      <c r="A157" s="2">
        <v>45</v>
      </c>
      <c r="B157" s="17" t="s">
        <v>103</v>
      </c>
      <c r="C157" s="32" t="s">
        <v>133</v>
      </c>
      <c r="D157" s="39">
        <v>33.61</v>
      </c>
      <c r="E157" s="40">
        <f t="shared" si="14"/>
        <v>45.037399999999998</v>
      </c>
      <c r="F157" s="50">
        <f t="shared" si="15"/>
        <v>44.365200000000002</v>
      </c>
    </row>
    <row r="158" spans="1:6" hidden="1" x14ac:dyDescent="0.25">
      <c r="A158" s="2">
        <v>46</v>
      </c>
      <c r="B158" s="17" t="s">
        <v>104</v>
      </c>
      <c r="C158" s="32" t="s">
        <v>133</v>
      </c>
      <c r="D158" s="39">
        <v>13.98</v>
      </c>
      <c r="E158" s="40">
        <f t="shared" si="14"/>
        <v>18.7332</v>
      </c>
      <c r="F158" s="50">
        <f t="shared" si="15"/>
        <v>18.453600000000002</v>
      </c>
    </row>
    <row r="159" spans="1:6" hidden="1" x14ac:dyDescent="0.25">
      <c r="A159" s="2">
        <v>47</v>
      </c>
      <c r="B159" s="17" t="s">
        <v>105</v>
      </c>
      <c r="C159" s="32" t="s">
        <v>133</v>
      </c>
      <c r="D159" s="39">
        <v>14.53</v>
      </c>
      <c r="E159" s="40">
        <f t="shared" si="14"/>
        <v>19.470199999999998</v>
      </c>
      <c r="F159" s="50">
        <f t="shared" si="15"/>
        <v>19.179600000000001</v>
      </c>
    </row>
    <row r="160" spans="1:6" hidden="1" x14ac:dyDescent="0.25">
      <c r="A160" s="2">
        <v>48</v>
      </c>
      <c r="B160" s="17" t="s">
        <v>106</v>
      </c>
      <c r="C160" s="32" t="s">
        <v>133</v>
      </c>
      <c r="D160" s="39">
        <v>19.23</v>
      </c>
      <c r="E160" s="40">
        <f t="shared" si="14"/>
        <v>25.7682</v>
      </c>
      <c r="F160" s="50">
        <f t="shared" si="15"/>
        <v>25.383600000000001</v>
      </c>
    </row>
    <row r="161" spans="1:6" hidden="1" x14ac:dyDescent="0.25">
      <c r="A161" s="2">
        <v>49</v>
      </c>
      <c r="B161" s="17" t="s">
        <v>107</v>
      </c>
      <c r="C161" s="32" t="s">
        <v>133</v>
      </c>
      <c r="D161" s="39">
        <v>18.57</v>
      </c>
      <c r="E161" s="40">
        <f t="shared" si="14"/>
        <v>24.883800000000001</v>
      </c>
      <c r="F161" s="50">
        <f t="shared" si="15"/>
        <v>24.5124</v>
      </c>
    </row>
    <row r="162" spans="1:6" hidden="1" x14ac:dyDescent="0.25">
      <c r="A162" s="2">
        <v>50</v>
      </c>
      <c r="B162" s="17" t="s">
        <v>108</v>
      </c>
      <c r="C162" s="32" t="s">
        <v>133</v>
      </c>
      <c r="D162" s="39">
        <v>18</v>
      </c>
      <c r="E162" s="40">
        <f t="shared" si="14"/>
        <v>24.12</v>
      </c>
      <c r="F162" s="50">
        <f t="shared" si="15"/>
        <v>23.759999999999998</v>
      </c>
    </row>
    <row r="163" spans="1:6" hidden="1" x14ac:dyDescent="0.25">
      <c r="A163" s="2">
        <v>51</v>
      </c>
      <c r="B163" s="17" t="s">
        <v>109</v>
      </c>
      <c r="C163" s="32" t="s">
        <v>133</v>
      </c>
      <c r="D163" s="39">
        <v>12.75</v>
      </c>
      <c r="E163" s="40">
        <f t="shared" si="14"/>
        <v>17.085000000000001</v>
      </c>
      <c r="F163" s="50">
        <f t="shared" si="15"/>
        <v>16.829999999999998</v>
      </c>
    </row>
    <row r="164" spans="1:6" hidden="1" x14ac:dyDescent="0.25">
      <c r="A164" s="2">
        <v>52</v>
      </c>
      <c r="B164" s="17" t="s">
        <v>110</v>
      </c>
      <c r="C164" s="32" t="s">
        <v>133</v>
      </c>
      <c r="D164" s="39">
        <v>16</v>
      </c>
      <c r="E164" s="40">
        <f t="shared" si="14"/>
        <v>21.44</v>
      </c>
      <c r="F164" s="50">
        <f t="shared" si="15"/>
        <v>21.12</v>
      </c>
    </row>
    <row r="165" spans="1:6" hidden="1" x14ac:dyDescent="0.25">
      <c r="A165" s="2">
        <v>53</v>
      </c>
      <c r="B165" s="17" t="s">
        <v>111</v>
      </c>
      <c r="C165" s="32" t="s">
        <v>133</v>
      </c>
      <c r="D165" s="39">
        <v>15.48</v>
      </c>
      <c r="E165" s="40">
        <f t="shared" si="14"/>
        <v>20.743200000000002</v>
      </c>
      <c r="F165" s="50">
        <f t="shared" si="15"/>
        <v>20.433600000000002</v>
      </c>
    </row>
    <row r="166" spans="1:6" hidden="1" x14ac:dyDescent="0.25">
      <c r="A166" s="2">
        <v>54</v>
      </c>
      <c r="B166" s="17" t="s">
        <v>112</v>
      </c>
      <c r="C166" s="32" t="s">
        <v>133</v>
      </c>
      <c r="D166" s="39">
        <v>19.62</v>
      </c>
      <c r="E166" s="40">
        <f t="shared" si="14"/>
        <v>26.290800000000001</v>
      </c>
      <c r="F166" s="50">
        <f t="shared" si="15"/>
        <v>25.898400000000002</v>
      </c>
    </row>
    <row r="167" spans="1:6" hidden="1" x14ac:dyDescent="0.25">
      <c r="A167" s="2">
        <v>55</v>
      </c>
      <c r="B167" s="17" t="s">
        <v>113</v>
      </c>
      <c r="C167" s="32" t="s">
        <v>133</v>
      </c>
      <c r="D167" s="39">
        <v>15.44</v>
      </c>
      <c r="E167" s="40">
        <f t="shared" si="14"/>
        <v>20.689599999999999</v>
      </c>
      <c r="F167" s="50">
        <f t="shared" si="15"/>
        <v>20.380800000000001</v>
      </c>
    </row>
    <row r="168" spans="1:6" hidden="1" x14ac:dyDescent="0.25">
      <c r="A168" s="2">
        <v>56</v>
      </c>
      <c r="B168" s="17" t="s">
        <v>114</v>
      </c>
      <c r="C168" s="32" t="s">
        <v>133</v>
      </c>
      <c r="D168" s="39">
        <v>21.83</v>
      </c>
      <c r="E168" s="40">
        <f t="shared" si="14"/>
        <v>29.252199999999998</v>
      </c>
      <c r="F168" s="50">
        <f t="shared" si="15"/>
        <v>28.815599999999996</v>
      </c>
    </row>
    <row r="169" spans="1:6" hidden="1" x14ac:dyDescent="0.25">
      <c r="A169" s="2">
        <v>57</v>
      </c>
      <c r="B169" s="17" t="s">
        <v>115</v>
      </c>
      <c r="C169" s="32" t="s">
        <v>133</v>
      </c>
      <c r="D169" s="39">
        <v>10</v>
      </c>
      <c r="E169" s="40">
        <f t="shared" si="14"/>
        <v>13.4</v>
      </c>
      <c r="F169" s="50">
        <f t="shared" si="15"/>
        <v>13.2</v>
      </c>
    </row>
    <row r="170" spans="1:6" hidden="1" x14ac:dyDescent="0.25">
      <c r="A170" s="2">
        <v>58</v>
      </c>
      <c r="B170" s="17" t="s">
        <v>116</v>
      </c>
      <c r="C170" s="32" t="s">
        <v>133</v>
      </c>
      <c r="D170" s="39">
        <v>14.54</v>
      </c>
      <c r="E170" s="40">
        <f t="shared" si="14"/>
        <v>19.483599999999999</v>
      </c>
      <c r="F170" s="50">
        <f t="shared" si="15"/>
        <v>19.192799999999998</v>
      </c>
    </row>
    <row r="171" spans="1:6" hidden="1" x14ac:dyDescent="0.25">
      <c r="A171" s="2">
        <v>59</v>
      </c>
      <c r="B171" s="17" t="s">
        <v>117</v>
      </c>
      <c r="C171" s="32" t="s">
        <v>133</v>
      </c>
      <c r="D171" s="39">
        <v>13</v>
      </c>
      <c r="E171" s="40">
        <f t="shared" si="14"/>
        <v>17.420000000000002</v>
      </c>
      <c r="F171" s="50">
        <f t="shared" si="15"/>
        <v>17.16</v>
      </c>
    </row>
    <row r="172" spans="1:6" hidden="1" x14ac:dyDescent="0.25">
      <c r="A172" s="2">
        <v>60</v>
      </c>
      <c r="B172" s="17" t="s">
        <v>118</v>
      </c>
      <c r="C172" s="32" t="s">
        <v>133</v>
      </c>
      <c r="D172" s="39">
        <v>25.6</v>
      </c>
      <c r="E172" s="40">
        <f t="shared" si="14"/>
        <v>34.304000000000002</v>
      </c>
      <c r="F172" s="50">
        <f t="shared" si="15"/>
        <v>33.792000000000002</v>
      </c>
    </row>
    <row r="173" spans="1:6" hidden="1" x14ac:dyDescent="0.25">
      <c r="A173" s="2">
        <v>61</v>
      </c>
      <c r="B173" s="17" t="s">
        <v>119</v>
      </c>
      <c r="C173" s="32" t="s">
        <v>133</v>
      </c>
      <c r="D173" s="39">
        <v>10.89</v>
      </c>
      <c r="E173" s="40">
        <f t="shared" si="14"/>
        <v>14.592600000000001</v>
      </c>
      <c r="F173" s="50">
        <f t="shared" si="15"/>
        <v>14.3748</v>
      </c>
    </row>
    <row r="174" spans="1:6" ht="15.75" hidden="1" thickBot="1" x14ac:dyDescent="0.3">
      <c r="A174" s="20">
        <v>62</v>
      </c>
      <c r="B174" s="21" t="s">
        <v>120</v>
      </c>
      <c r="C174" s="32" t="s">
        <v>133</v>
      </c>
      <c r="D174" s="42">
        <v>10</v>
      </c>
      <c r="E174" s="40">
        <f t="shared" si="14"/>
        <v>13.4</v>
      </c>
      <c r="F174" s="50">
        <f t="shared" si="15"/>
        <v>13.2</v>
      </c>
    </row>
    <row r="175" spans="1:6" ht="15.75" hidden="1" thickBot="1" x14ac:dyDescent="0.3">
      <c r="A175" s="108"/>
      <c r="B175" s="109"/>
      <c r="C175" s="109"/>
      <c r="D175" s="109"/>
      <c r="E175" s="109"/>
      <c r="F175" s="110"/>
    </row>
    <row r="176" spans="1:6" ht="24" thickBot="1" x14ac:dyDescent="0.3">
      <c r="A176" s="111" t="s">
        <v>45</v>
      </c>
      <c r="B176" s="112"/>
      <c r="C176" s="112"/>
      <c r="D176" s="112"/>
      <c r="E176" s="112"/>
      <c r="F176" s="113"/>
    </row>
    <row r="177" spans="1:6" ht="15.75" thickBot="1" x14ac:dyDescent="0.3">
      <c r="A177" s="22"/>
      <c r="B177" s="23"/>
      <c r="C177" s="30"/>
      <c r="D177" s="36"/>
      <c r="E177" s="37" t="s">
        <v>141</v>
      </c>
      <c r="F177" s="38" t="s">
        <v>142</v>
      </c>
    </row>
    <row r="178" spans="1:6" ht="30" hidden="1" x14ac:dyDescent="0.25">
      <c r="A178" s="25" t="s">
        <v>40</v>
      </c>
      <c r="B178" s="26" t="s">
        <v>53</v>
      </c>
      <c r="C178" s="27" t="s">
        <v>59</v>
      </c>
      <c r="D178" s="28" t="s">
        <v>130</v>
      </c>
      <c r="E178" s="29" t="s">
        <v>131</v>
      </c>
      <c r="F178" s="24" t="s">
        <v>131</v>
      </c>
    </row>
    <row r="179" spans="1:6" hidden="1" x14ac:dyDescent="0.25">
      <c r="A179" s="2">
        <v>63</v>
      </c>
      <c r="B179" s="17" t="s">
        <v>121</v>
      </c>
      <c r="C179" s="33" t="s">
        <v>133</v>
      </c>
      <c r="D179" s="39">
        <v>13</v>
      </c>
      <c r="E179" s="40">
        <f t="shared" ref="E179:E187" si="16">(D179*0.34)+D179</f>
        <v>17.420000000000002</v>
      </c>
      <c r="F179" s="50">
        <f t="shared" ref="F179:F187" si="17">(D179*0.32)+D179</f>
        <v>17.16</v>
      </c>
    </row>
    <row r="180" spans="1:6" hidden="1" x14ac:dyDescent="0.25">
      <c r="A180" s="2">
        <v>64</v>
      </c>
      <c r="B180" s="17" t="s">
        <v>122</v>
      </c>
      <c r="C180" s="33" t="s">
        <v>133</v>
      </c>
      <c r="D180" s="39">
        <v>11.13</v>
      </c>
      <c r="E180" s="40">
        <f t="shared" si="16"/>
        <v>14.914200000000001</v>
      </c>
      <c r="F180" s="50">
        <f t="shared" si="17"/>
        <v>14.691600000000001</v>
      </c>
    </row>
    <row r="181" spans="1:6" hidden="1" x14ac:dyDescent="0.25">
      <c r="A181" s="2">
        <v>65</v>
      </c>
      <c r="B181" s="17" t="s">
        <v>129</v>
      </c>
      <c r="C181" s="33" t="s">
        <v>133</v>
      </c>
      <c r="D181" s="39">
        <v>22.88</v>
      </c>
      <c r="E181" s="40">
        <f t="shared" si="16"/>
        <v>30.659199999999998</v>
      </c>
      <c r="F181" s="50">
        <f t="shared" si="17"/>
        <v>30.201599999999999</v>
      </c>
    </row>
    <row r="182" spans="1:6" hidden="1" x14ac:dyDescent="0.25">
      <c r="A182" s="2">
        <v>66</v>
      </c>
      <c r="B182" s="17" t="s">
        <v>123</v>
      </c>
      <c r="C182" s="33" t="s">
        <v>133</v>
      </c>
      <c r="D182" s="39">
        <v>16.940000000000001</v>
      </c>
      <c r="E182" s="40">
        <f t="shared" si="16"/>
        <v>22.699600000000004</v>
      </c>
      <c r="F182" s="50">
        <f t="shared" si="17"/>
        <v>22.360800000000001</v>
      </c>
    </row>
    <row r="183" spans="1:6" hidden="1" x14ac:dyDescent="0.25">
      <c r="A183" s="2">
        <v>67</v>
      </c>
      <c r="B183" s="17" t="s">
        <v>124</v>
      </c>
      <c r="C183" s="33" t="s">
        <v>133</v>
      </c>
      <c r="D183" s="39">
        <v>20</v>
      </c>
      <c r="E183" s="40">
        <f t="shared" si="16"/>
        <v>26.8</v>
      </c>
      <c r="F183" s="50">
        <f t="shared" si="17"/>
        <v>26.4</v>
      </c>
    </row>
    <row r="184" spans="1:6" hidden="1" x14ac:dyDescent="0.25">
      <c r="A184" s="2">
        <v>68</v>
      </c>
      <c r="B184" s="17" t="s">
        <v>125</v>
      </c>
      <c r="C184" s="33" t="s">
        <v>133</v>
      </c>
      <c r="D184" s="39">
        <v>14</v>
      </c>
      <c r="E184" s="40">
        <f t="shared" si="16"/>
        <v>18.760000000000002</v>
      </c>
      <c r="F184" s="50">
        <f t="shared" si="17"/>
        <v>18.48</v>
      </c>
    </row>
    <row r="185" spans="1:6" hidden="1" x14ac:dyDescent="0.25">
      <c r="A185" s="2">
        <v>69</v>
      </c>
      <c r="B185" s="17" t="s">
        <v>126</v>
      </c>
      <c r="C185" s="33" t="s">
        <v>133</v>
      </c>
      <c r="D185" s="39">
        <v>16</v>
      </c>
      <c r="E185" s="40">
        <f t="shared" si="16"/>
        <v>21.44</v>
      </c>
      <c r="F185" s="50">
        <f t="shared" si="17"/>
        <v>21.12</v>
      </c>
    </row>
    <row r="186" spans="1:6" hidden="1" x14ac:dyDescent="0.25">
      <c r="A186" s="2">
        <v>70</v>
      </c>
      <c r="B186" s="17" t="s">
        <v>127</v>
      </c>
      <c r="C186" s="33" t="s">
        <v>133</v>
      </c>
      <c r="D186" s="39">
        <v>16</v>
      </c>
      <c r="E186" s="40">
        <f t="shared" si="16"/>
        <v>21.44</v>
      </c>
      <c r="F186" s="50">
        <f t="shared" si="17"/>
        <v>21.12</v>
      </c>
    </row>
    <row r="187" spans="1:6" ht="15.75" hidden="1" thickBot="1" x14ac:dyDescent="0.3">
      <c r="A187" s="14">
        <v>71</v>
      </c>
      <c r="B187" s="18" t="s">
        <v>128</v>
      </c>
      <c r="C187" s="33" t="s">
        <v>133</v>
      </c>
      <c r="D187" s="44">
        <v>24</v>
      </c>
      <c r="E187" s="40">
        <f t="shared" si="16"/>
        <v>32.159999999999997</v>
      </c>
      <c r="F187" s="50">
        <f t="shared" si="17"/>
        <v>31.68</v>
      </c>
    </row>
    <row r="188" spans="1:6" ht="24" thickBot="1" x14ac:dyDescent="0.3">
      <c r="A188" s="132" t="s">
        <v>58</v>
      </c>
      <c r="B188" s="133"/>
      <c r="C188" s="133"/>
      <c r="D188" s="133"/>
      <c r="E188" s="133"/>
      <c r="F188" s="134"/>
    </row>
    <row r="189" spans="1:6" ht="16.5" thickBot="1" x14ac:dyDescent="0.3">
      <c r="A189" s="114" t="s">
        <v>51</v>
      </c>
      <c r="B189" s="115"/>
      <c r="C189" s="115"/>
      <c r="D189" s="115"/>
      <c r="E189" s="115"/>
      <c r="F189" s="116"/>
    </row>
    <row r="190" spans="1:6" ht="15.75" thickBot="1" x14ac:dyDescent="0.3">
      <c r="A190" s="22"/>
      <c r="B190" s="23"/>
      <c r="C190" s="30"/>
      <c r="D190" s="36"/>
      <c r="E190" s="102"/>
      <c r="F190" s="103"/>
    </row>
    <row r="191" spans="1:6" ht="30" x14ac:dyDescent="0.25">
      <c r="A191" s="25" t="s">
        <v>40</v>
      </c>
      <c r="B191" s="26" t="s">
        <v>52</v>
      </c>
      <c r="C191" s="27" t="s">
        <v>59</v>
      </c>
      <c r="D191" s="49" t="s">
        <v>130</v>
      </c>
      <c r="E191" s="104"/>
      <c r="F191" s="105"/>
    </row>
    <row r="192" spans="1:6" x14ac:dyDescent="0.25">
      <c r="A192" s="2">
        <v>72</v>
      </c>
      <c r="B192" s="16" t="s">
        <v>50</v>
      </c>
      <c r="C192" s="34" t="s">
        <v>136</v>
      </c>
      <c r="D192" s="43">
        <v>10</v>
      </c>
      <c r="E192" s="104"/>
      <c r="F192" s="105"/>
    </row>
    <row r="193" spans="1:6" x14ac:dyDescent="0.25">
      <c r="A193" s="2">
        <v>73</v>
      </c>
      <c r="B193" s="16" t="s">
        <v>46</v>
      </c>
      <c r="C193" s="34" t="s">
        <v>136</v>
      </c>
      <c r="D193" s="43">
        <v>20</v>
      </c>
      <c r="E193" s="104"/>
      <c r="F193" s="105"/>
    </row>
    <row r="194" spans="1:6" x14ac:dyDescent="0.25">
      <c r="A194" s="2">
        <v>74</v>
      </c>
      <c r="B194" s="16" t="s">
        <v>47</v>
      </c>
      <c r="C194" s="34" t="s">
        <v>136</v>
      </c>
      <c r="D194" s="43">
        <v>10</v>
      </c>
      <c r="E194" s="104"/>
      <c r="F194" s="105"/>
    </row>
    <row r="195" spans="1:6" x14ac:dyDescent="0.25">
      <c r="A195" s="2">
        <v>75</v>
      </c>
      <c r="B195" s="16" t="s">
        <v>48</v>
      </c>
      <c r="C195" s="34" t="s">
        <v>136</v>
      </c>
      <c r="D195" s="43">
        <v>25</v>
      </c>
      <c r="E195" s="104"/>
      <c r="F195" s="105"/>
    </row>
    <row r="196" spans="1:6" ht="15.75" thickBot="1" x14ac:dyDescent="0.3">
      <c r="A196" s="14">
        <v>76</v>
      </c>
      <c r="B196" s="19" t="s">
        <v>49</v>
      </c>
      <c r="C196" s="35" t="s">
        <v>136</v>
      </c>
      <c r="D196" s="45">
        <v>20</v>
      </c>
      <c r="E196" s="106"/>
      <c r="F196" s="107"/>
    </row>
    <row r="197" spans="1:6" ht="16.5" thickBot="1" x14ac:dyDescent="0.3">
      <c r="A197" s="114" t="s">
        <v>140</v>
      </c>
      <c r="B197" s="115"/>
      <c r="C197" s="115"/>
      <c r="D197" s="115"/>
      <c r="E197" s="115"/>
      <c r="F197" s="116"/>
    </row>
    <row r="198" spans="1:6" ht="15.75" thickBot="1" x14ac:dyDescent="0.3">
      <c r="A198" s="22"/>
      <c r="B198" s="23"/>
      <c r="C198" s="30"/>
      <c r="D198" s="36"/>
      <c r="E198" s="102"/>
      <c r="F198" s="103"/>
    </row>
    <row r="199" spans="1:6" ht="30" x14ac:dyDescent="0.25">
      <c r="A199" s="25" t="s">
        <v>40</v>
      </c>
      <c r="B199" s="26" t="s">
        <v>137</v>
      </c>
      <c r="C199" s="27" t="s">
        <v>59</v>
      </c>
      <c r="D199" s="49" t="s">
        <v>130</v>
      </c>
      <c r="E199" s="104"/>
      <c r="F199" s="105"/>
    </row>
    <row r="200" spans="1:6" ht="15.75" thickBot="1" x14ac:dyDescent="0.3">
      <c r="A200" s="14">
        <v>77</v>
      </c>
      <c r="B200" s="19" t="s">
        <v>138</v>
      </c>
      <c r="C200" s="35" t="s">
        <v>139</v>
      </c>
      <c r="D200" s="45">
        <v>2</v>
      </c>
      <c r="E200" s="106"/>
      <c r="F200" s="107"/>
    </row>
    <row r="201" spans="1:6" ht="47.25" thickBot="1" x14ac:dyDescent="0.3">
      <c r="A201" s="120" t="s">
        <v>56</v>
      </c>
      <c r="B201" s="121"/>
      <c r="C201" s="121"/>
      <c r="D201" s="121"/>
      <c r="E201" s="121"/>
      <c r="F201" s="122"/>
    </row>
    <row r="202" spans="1:6" s="73" customFormat="1" ht="24" thickBot="1" x14ac:dyDescent="0.3">
      <c r="A202" s="111" t="s">
        <v>42</v>
      </c>
      <c r="B202" s="112"/>
      <c r="C202" s="112"/>
      <c r="D202" s="112"/>
      <c r="E202" s="112"/>
      <c r="F202" s="113"/>
    </row>
    <row r="203" spans="1:6" ht="15.75" thickBot="1" x14ac:dyDescent="0.3">
      <c r="A203" s="22"/>
      <c r="B203" s="23"/>
      <c r="C203" s="30"/>
      <c r="D203" s="36"/>
      <c r="E203" s="37" t="s">
        <v>141</v>
      </c>
      <c r="F203" s="38" t="s">
        <v>142</v>
      </c>
    </row>
    <row r="204" spans="1:6" ht="30" hidden="1" x14ac:dyDescent="0.25">
      <c r="A204" s="25" t="s">
        <v>40</v>
      </c>
      <c r="B204" s="26" t="s">
        <v>53</v>
      </c>
      <c r="C204" s="27" t="s">
        <v>59</v>
      </c>
      <c r="D204" s="28" t="s">
        <v>130</v>
      </c>
      <c r="E204" s="29" t="s">
        <v>131</v>
      </c>
      <c r="F204" s="24" t="s">
        <v>131</v>
      </c>
    </row>
    <row r="205" spans="1:6" hidden="1" x14ac:dyDescent="0.25">
      <c r="A205" s="2">
        <v>1</v>
      </c>
      <c r="B205" s="3" t="s">
        <v>60</v>
      </c>
      <c r="C205" s="31" t="s">
        <v>133</v>
      </c>
      <c r="D205" s="39">
        <v>10.41</v>
      </c>
      <c r="E205" s="40">
        <f>(D205*0.34)+D205</f>
        <v>13.949400000000001</v>
      </c>
      <c r="F205" s="41">
        <f>(D205*0.32)+D205</f>
        <v>13.741199999999999</v>
      </c>
    </row>
    <row r="206" spans="1:6" hidden="1" x14ac:dyDescent="0.25">
      <c r="A206" s="2">
        <f>A205+1</f>
        <v>2</v>
      </c>
      <c r="B206" s="4" t="s">
        <v>61</v>
      </c>
      <c r="C206" s="31" t="s">
        <v>133</v>
      </c>
      <c r="D206" s="39">
        <v>13.28</v>
      </c>
      <c r="E206" s="40">
        <f t="shared" ref="E206:E219" si="18">(D206*0.34)+D206</f>
        <v>17.795200000000001</v>
      </c>
      <c r="F206" s="41">
        <f t="shared" ref="F206:F219" si="19">(D206*0.32)+D206</f>
        <v>17.529599999999999</v>
      </c>
    </row>
    <row r="207" spans="1:6" hidden="1" x14ac:dyDescent="0.25">
      <c r="A207" s="2">
        <f t="shared" ref="A207" si="20">A206+1</f>
        <v>3</v>
      </c>
      <c r="B207" s="3" t="s">
        <v>62</v>
      </c>
      <c r="C207" s="31" t="s">
        <v>133</v>
      </c>
      <c r="D207" s="39">
        <v>12.85</v>
      </c>
      <c r="E207" s="40">
        <f t="shared" si="18"/>
        <v>17.219000000000001</v>
      </c>
      <c r="F207" s="41">
        <f t="shared" si="19"/>
        <v>16.962</v>
      </c>
    </row>
    <row r="208" spans="1:6" hidden="1" x14ac:dyDescent="0.25">
      <c r="A208" s="2">
        <v>4</v>
      </c>
      <c r="B208" s="3" t="s">
        <v>63</v>
      </c>
      <c r="C208" s="31" t="s">
        <v>133</v>
      </c>
      <c r="D208" s="39">
        <v>16.36</v>
      </c>
      <c r="E208" s="40">
        <f t="shared" si="18"/>
        <v>21.9224</v>
      </c>
      <c r="F208" s="41">
        <f t="shared" si="19"/>
        <v>21.595199999999998</v>
      </c>
    </row>
    <row r="209" spans="1:6" hidden="1" x14ac:dyDescent="0.25">
      <c r="A209" s="2">
        <v>5</v>
      </c>
      <c r="B209" s="3" t="s">
        <v>64</v>
      </c>
      <c r="C209" s="31" t="s">
        <v>133</v>
      </c>
      <c r="D209" s="39">
        <v>11.52</v>
      </c>
      <c r="E209" s="40">
        <f t="shared" si="18"/>
        <v>15.4368</v>
      </c>
      <c r="F209" s="41">
        <f t="shared" si="19"/>
        <v>15.206399999999999</v>
      </c>
    </row>
    <row r="210" spans="1:6" hidden="1" x14ac:dyDescent="0.25">
      <c r="A210" s="2">
        <v>6</v>
      </c>
      <c r="B210" s="3" t="s">
        <v>65</v>
      </c>
      <c r="C210" s="31" t="s">
        <v>133</v>
      </c>
      <c r="D210" s="39">
        <v>10.36</v>
      </c>
      <c r="E210" s="40">
        <f t="shared" si="18"/>
        <v>13.882400000000001</v>
      </c>
      <c r="F210" s="41">
        <f t="shared" si="19"/>
        <v>13.6752</v>
      </c>
    </row>
    <row r="211" spans="1:6" hidden="1" x14ac:dyDescent="0.25">
      <c r="A211" s="2">
        <v>7</v>
      </c>
      <c r="B211" s="3" t="s">
        <v>66</v>
      </c>
      <c r="C211" s="31" t="s">
        <v>133</v>
      </c>
      <c r="D211" s="39">
        <v>11.28</v>
      </c>
      <c r="E211" s="40">
        <f t="shared" si="18"/>
        <v>15.1152</v>
      </c>
      <c r="F211" s="41">
        <f t="shared" si="19"/>
        <v>14.8896</v>
      </c>
    </row>
    <row r="212" spans="1:6" hidden="1" x14ac:dyDescent="0.25">
      <c r="A212" s="2">
        <v>8</v>
      </c>
      <c r="B212" s="3" t="s">
        <v>67</v>
      </c>
      <c r="C212" s="31" t="s">
        <v>133</v>
      </c>
      <c r="D212" s="39">
        <v>41.69</v>
      </c>
      <c r="E212" s="40">
        <f t="shared" si="18"/>
        <v>55.864599999999996</v>
      </c>
      <c r="F212" s="41">
        <f t="shared" si="19"/>
        <v>55.030799999999999</v>
      </c>
    </row>
    <row r="213" spans="1:6" hidden="1" x14ac:dyDescent="0.25">
      <c r="A213" s="2">
        <v>9</v>
      </c>
      <c r="B213" s="3" t="s">
        <v>68</v>
      </c>
      <c r="C213" s="31" t="s">
        <v>133</v>
      </c>
      <c r="D213" s="39">
        <v>9.52</v>
      </c>
      <c r="E213" s="40">
        <f t="shared" si="18"/>
        <v>12.7568</v>
      </c>
      <c r="F213" s="41">
        <f t="shared" si="19"/>
        <v>12.5664</v>
      </c>
    </row>
    <row r="214" spans="1:6" hidden="1" x14ac:dyDescent="0.25">
      <c r="A214" s="2">
        <v>10</v>
      </c>
      <c r="B214" s="3" t="s">
        <v>72</v>
      </c>
      <c r="C214" s="31" t="s">
        <v>133</v>
      </c>
      <c r="D214" s="39">
        <v>10.5</v>
      </c>
      <c r="E214" s="40">
        <f t="shared" si="18"/>
        <v>14.07</v>
      </c>
      <c r="F214" s="41">
        <f t="shared" si="19"/>
        <v>13.86</v>
      </c>
    </row>
    <row r="215" spans="1:6" hidden="1" x14ac:dyDescent="0.25">
      <c r="A215" s="2">
        <v>11</v>
      </c>
      <c r="B215" s="3" t="s">
        <v>73</v>
      </c>
      <c r="C215" s="31" t="s">
        <v>133</v>
      </c>
      <c r="D215" s="39">
        <v>16.149999999999999</v>
      </c>
      <c r="E215" s="40">
        <f t="shared" si="18"/>
        <v>21.640999999999998</v>
      </c>
      <c r="F215" s="41">
        <f t="shared" si="19"/>
        <v>21.317999999999998</v>
      </c>
    </row>
    <row r="216" spans="1:6" hidden="1" x14ac:dyDescent="0.25">
      <c r="A216" s="2">
        <v>12</v>
      </c>
      <c r="B216" s="3" t="s">
        <v>74</v>
      </c>
      <c r="C216" s="31" t="s">
        <v>133</v>
      </c>
      <c r="D216" s="39">
        <v>12.06</v>
      </c>
      <c r="E216" s="40">
        <f t="shared" si="18"/>
        <v>16.160400000000003</v>
      </c>
      <c r="F216" s="41">
        <f t="shared" si="19"/>
        <v>15.9192</v>
      </c>
    </row>
    <row r="217" spans="1:6" hidden="1" x14ac:dyDescent="0.25">
      <c r="A217" s="2">
        <v>13</v>
      </c>
      <c r="B217" s="3" t="s">
        <v>69</v>
      </c>
      <c r="C217" s="31" t="s">
        <v>133</v>
      </c>
      <c r="D217" s="39">
        <v>12.17</v>
      </c>
      <c r="E217" s="40">
        <f t="shared" si="18"/>
        <v>16.3078</v>
      </c>
      <c r="F217" s="41">
        <f t="shared" si="19"/>
        <v>16.064399999999999</v>
      </c>
    </row>
    <row r="218" spans="1:6" hidden="1" x14ac:dyDescent="0.25">
      <c r="A218" s="2">
        <v>14</v>
      </c>
      <c r="B218" s="3" t="s">
        <v>70</v>
      </c>
      <c r="C218" s="31" t="s">
        <v>133</v>
      </c>
      <c r="D218" s="39">
        <v>15</v>
      </c>
      <c r="E218" s="40">
        <f t="shared" si="18"/>
        <v>20.100000000000001</v>
      </c>
      <c r="F218" s="41">
        <f t="shared" si="19"/>
        <v>19.8</v>
      </c>
    </row>
    <row r="219" spans="1:6" ht="15.75" hidden="1" thickBot="1" x14ac:dyDescent="0.3">
      <c r="A219" s="20">
        <v>15</v>
      </c>
      <c r="B219" s="3" t="s">
        <v>71</v>
      </c>
      <c r="C219" s="31" t="s">
        <v>133</v>
      </c>
      <c r="D219" s="42">
        <v>9.26</v>
      </c>
      <c r="E219" s="40">
        <f t="shared" si="18"/>
        <v>12.4084</v>
      </c>
      <c r="F219" s="41">
        <f t="shared" si="19"/>
        <v>12.2232</v>
      </c>
    </row>
    <row r="220" spans="1:6" ht="24" thickBot="1" x14ac:dyDescent="0.3">
      <c r="A220" s="111" t="s">
        <v>43</v>
      </c>
      <c r="B220" s="112"/>
      <c r="C220" s="112"/>
      <c r="D220" s="112"/>
      <c r="E220" s="112"/>
      <c r="F220" s="113"/>
    </row>
    <row r="221" spans="1:6" ht="15.75" thickBot="1" x14ac:dyDescent="0.3">
      <c r="A221" s="22"/>
      <c r="B221" s="23"/>
      <c r="C221" s="30"/>
      <c r="D221" s="36"/>
      <c r="E221" s="37" t="s">
        <v>141</v>
      </c>
      <c r="F221" s="38" t="s">
        <v>142</v>
      </c>
    </row>
    <row r="222" spans="1:6" ht="30" hidden="1" x14ac:dyDescent="0.25">
      <c r="A222" s="25" t="s">
        <v>40</v>
      </c>
      <c r="B222" s="26" t="s">
        <v>53</v>
      </c>
      <c r="C222" s="27" t="s">
        <v>59</v>
      </c>
      <c r="D222" s="28" t="s">
        <v>130</v>
      </c>
      <c r="E222" s="29" t="s">
        <v>131</v>
      </c>
      <c r="F222" s="24" t="s">
        <v>131</v>
      </c>
    </row>
    <row r="223" spans="1:6" hidden="1" x14ac:dyDescent="0.25">
      <c r="A223" s="2">
        <v>16</v>
      </c>
      <c r="B223" s="3" t="s">
        <v>75</v>
      </c>
      <c r="C223" s="31" t="s">
        <v>133</v>
      </c>
      <c r="D223" s="39">
        <v>8.6999999999999993</v>
      </c>
      <c r="E223" s="40">
        <f t="shared" ref="E223:E236" si="21">(D223*0.34)+D223</f>
        <v>11.657999999999999</v>
      </c>
      <c r="F223" s="41">
        <f t="shared" ref="F223:F236" si="22">(D223*0.32)+D223</f>
        <v>11.483999999999998</v>
      </c>
    </row>
    <row r="224" spans="1:6" hidden="1" x14ac:dyDescent="0.25">
      <c r="A224" s="2">
        <v>17</v>
      </c>
      <c r="B224" s="4" t="s">
        <v>76</v>
      </c>
      <c r="C224" s="31" t="s">
        <v>133</v>
      </c>
      <c r="D224" s="39">
        <v>8.18</v>
      </c>
      <c r="E224" s="40">
        <f t="shared" si="21"/>
        <v>10.9612</v>
      </c>
      <c r="F224" s="41">
        <f t="shared" si="22"/>
        <v>10.797599999999999</v>
      </c>
    </row>
    <row r="225" spans="1:6" hidden="1" x14ac:dyDescent="0.25">
      <c r="A225" s="2">
        <v>18</v>
      </c>
      <c r="B225" s="3" t="s">
        <v>77</v>
      </c>
      <c r="C225" s="31" t="s">
        <v>133</v>
      </c>
      <c r="D225" s="39">
        <v>25</v>
      </c>
      <c r="E225" s="40">
        <f t="shared" si="21"/>
        <v>33.5</v>
      </c>
      <c r="F225" s="41">
        <f t="shared" si="22"/>
        <v>33</v>
      </c>
    </row>
    <row r="226" spans="1:6" hidden="1" x14ac:dyDescent="0.25">
      <c r="A226" s="2">
        <v>19</v>
      </c>
      <c r="B226" s="3" t="s">
        <v>78</v>
      </c>
      <c r="C226" s="31" t="s">
        <v>133</v>
      </c>
      <c r="D226" s="39">
        <v>11.07</v>
      </c>
      <c r="E226" s="40">
        <f t="shared" si="21"/>
        <v>14.8338</v>
      </c>
      <c r="F226" s="41">
        <f t="shared" si="22"/>
        <v>14.612400000000001</v>
      </c>
    </row>
    <row r="227" spans="1:6" hidden="1" x14ac:dyDescent="0.25">
      <c r="A227" s="2">
        <v>20</v>
      </c>
      <c r="B227" s="3" t="s">
        <v>79</v>
      </c>
      <c r="C227" s="31" t="s">
        <v>133</v>
      </c>
      <c r="D227" s="39">
        <v>10.77</v>
      </c>
      <c r="E227" s="40">
        <f t="shared" si="21"/>
        <v>14.431799999999999</v>
      </c>
      <c r="F227" s="41">
        <f t="shared" si="22"/>
        <v>14.2164</v>
      </c>
    </row>
    <row r="228" spans="1:6" hidden="1" x14ac:dyDescent="0.25">
      <c r="A228" s="2">
        <v>21</v>
      </c>
      <c r="B228" s="3" t="s">
        <v>80</v>
      </c>
      <c r="C228" s="31" t="s">
        <v>133</v>
      </c>
      <c r="D228" s="39">
        <v>11.76</v>
      </c>
      <c r="E228" s="40">
        <f t="shared" si="21"/>
        <v>15.7584</v>
      </c>
      <c r="F228" s="41">
        <f t="shared" si="22"/>
        <v>15.523199999999999</v>
      </c>
    </row>
    <row r="229" spans="1:6" hidden="1" x14ac:dyDescent="0.25">
      <c r="A229" s="2">
        <v>22</v>
      </c>
      <c r="B229" s="3" t="s">
        <v>81</v>
      </c>
      <c r="C229" s="31" t="s">
        <v>133</v>
      </c>
      <c r="D229" s="39">
        <v>15</v>
      </c>
      <c r="E229" s="40">
        <f t="shared" si="21"/>
        <v>20.100000000000001</v>
      </c>
      <c r="F229" s="41">
        <f t="shared" si="22"/>
        <v>19.8</v>
      </c>
    </row>
    <row r="230" spans="1:6" hidden="1" x14ac:dyDescent="0.25">
      <c r="A230" s="2">
        <v>23</v>
      </c>
      <c r="B230" s="3" t="s">
        <v>82</v>
      </c>
      <c r="C230" s="31" t="s">
        <v>133</v>
      </c>
      <c r="D230" s="39">
        <v>10.5</v>
      </c>
      <c r="E230" s="40">
        <f t="shared" si="21"/>
        <v>14.07</v>
      </c>
      <c r="F230" s="41">
        <f t="shared" si="22"/>
        <v>13.86</v>
      </c>
    </row>
    <row r="231" spans="1:6" hidden="1" x14ac:dyDescent="0.25">
      <c r="A231" s="2">
        <v>24</v>
      </c>
      <c r="B231" s="3" t="s">
        <v>83</v>
      </c>
      <c r="C231" s="31" t="s">
        <v>133</v>
      </c>
      <c r="D231" s="39">
        <v>16</v>
      </c>
      <c r="E231" s="40">
        <f t="shared" si="21"/>
        <v>21.44</v>
      </c>
      <c r="F231" s="41">
        <f t="shared" si="22"/>
        <v>21.12</v>
      </c>
    </row>
    <row r="232" spans="1:6" hidden="1" x14ac:dyDescent="0.25">
      <c r="A232" s="2">
        <v>25</v>
      </c>
      <c r="B232" s="3" t="s">
        <v>84</v>
      </c>
      <c r="C232" s="31" t="s">
        <v>133</v>
      </c>
      <c r="D232" s="39">
        <v>9.4700000000000006</v>
      </c>
      <c r="E232" s="40">
        <f t="shared" si="21"/>
        <v>12.689800000000002</v>
      </c>
      <c r="F232" s="41">
        <f t="shared" si="22"/>
        <v>12.500400000000001</v>
      </c>
    </row>
    <row r="233" spans="1:6" hidden="1" x14ac:dyDescent="0.25">
      <c r="A233" s="2">
        <v>26</v>
      </c>
      <c r="B233" s="3" t="s">
        <v>85</v>
      </c>
      <c r="C233" s="31" t="s">
        <v>133</v>
      </c>
      <c r="D233" s="39">
        <v>11.2</v>
      </c>
      <c r="E233" s="40">
        <f t="shared" si="21"/>
        <v>15.007999999999999</v>
      </c>
      <c r="F233" s="41">
        <f t="shared" si="22"/>
        <v>14.783999999999999</v>
      </c>
    </row>
    <row r="234" spans="1:6" hidden="1" x14ac:dyDescent="0.25">
      <c r="A234" s="2">
        <v>27</v>
      </c>
      <c r="B234" s="3" t="s">
        <v>86</v>
      </c>
      <c r="C234" s="31" t="s">
        <v>133</v>
      </c>
      <c r="D234" s="39">
        <v>21.23</v>
      </c>
      <c r="E234" s="40">
        <f t="shared" si="21"/>
        <v>28.4482</v>
      </c>
      <c r="F234" s="41">
        <f t="shared" si="22"/>
        <v>28.023600000000002</v>
      </c>
    </row>
    <row r="235" spans="1:6" hidden="1" x14ac:dyDescent="0.25">
      <c r="A235" s="2">
        <v>28</v>
      </c>
      <c r="B235" s="3" t="s">
        <v>87</v>
      </c>
      <c r="C235" s="31" t="s">
        <v>133</v>
      </c>
      <c r="D235" s="39">
        <v>8.5</v>
      </c>
      <c r="E235" s="40">
        <f t="shared" si="21"/>
        <v>11.39</v>
      </c>
      <c r="F235" s="41">
        <f t="shared" si="22"/>
        <v>11.22</v>
      </c>
    </row>
    <row r="236" spans="1:6" ht="15.75" hidden="1" thickBot="1" x14ac:dyDescent="0.3">
      <c r="A236" s="14">
        <v>29</v>
      </c>
      <c r="B236" s="15" t="s">
        <v>88</v>
      </c>
      <c r="C236" s="31" t="s">
        <v>133</v>
      </c>
      <c r="D236" s="44">
        <v>10.85</v>
      </c>
      <c r="E236" s="40">
        <f t="shared" si="21"/>
        <v>14.539</v>
      </c>
      <c r="F236" s="41">
        <f t="shared" si="22"/>
        <v>14.321999999999999</v>
      </c>
    </row>
    <row r="237" spans="1:6" ht="15.75" hidden="1" thickBot="1" x14ac:dyDescent="0.3">
      <c r="A237" s="117"/>
      <c r="B237" s="118"/>
      <c r="C237" s="118"/>
      <c r="D237" s="118"/>
      <c r="E237" s="118"/>
      <c r="F237" s="119"/>
    </row>
    <row r="238" spans="1:6" ht="24" thickBot="1" x14ac:dyDescent="0.3">
      <c r="A238" s="111" t="s">
        <v>44</v>
      </c>
      <c r="B238" s="112"/>
      <c r="C238" s="112"/>
      <c r="D238" s="112"/>
      <c r="E238" s="112"/>
      <c r="F238" s="113"/>
    </row>
    <row r="239" spans="1:6" ht="15.75" thickBot="1" x14ac:dyDescent="0.3">
      <c r="A239" s="22"/>
      <c r="B239" s="23"/>
      <c r="C239" s="30"/>
      <c r="D239" s="36"/>
      <c r="E239" s="37" t="s">
        <v>141</v>
      </c>
      <c r="F239" s="38" t="s">
        <v>142</v>
      </c>
    </row>
    <row r="240" spans="1:6" ht="30" hidden="1" x14ac:dyDescent="0.25">
      <c r="A240" s="25" t="s">
        <v>40</v>
      </c>
      <c r="B240" s="26" t="s">
        <v>53</v>
      </c>
      <c r="C240" s="27" t="s">
        <v>59</v>
      </c>
      <c r="D240" s="28" t="s">
        <v>130</v>
      </c>
      <c r="E240" s="29" t="s">
        <v>131</v>
      </c>
      <c r="F240" s="24" t="s">
        <v>131</v>
      </c>
    </row>
    <row r="241" spans="1:6" hidden="1" x14ac:dyDescent="0.25">
      <c r="A241" s="2">
        <v>30</v>
      </c>
      <c r="B241" s="17" t="s">
        <v>89</v>
      </c>
      <c r="C241" s="32" t="s">
        <v>133</v>
      </c>
      <c r="D241" s="39">
        <v>17.239999999999998</v>
      </c>
      <c r="E241" s="40">
        <f t="shared" ref="E241:E273" si="23">(D241*0.34)+D241</f>
        <v>23.101599999999998</v>
      </c>
      <c r="F241" s="50">
        <f t="shared" ref="F241:F273" si="24">(D241*0.32)+D241</f>
        <v>22.756799999999998</v>
      </c>
    </row>
    <row r="242" spans="1:6" hidden="1" x14ac:dyDescent="0.25">
      <c r="A242" s="2">
        <v>31</v>
      </c>
      <c r="B242" s="17" t="s">
        <v>90</v>
      </c>
      <c r="C242" s="32" t="s">
        <v>133</v>
      </c>
      <c r="D242" s="39">
        <v>16.329999999999998</v>
      </c>
      <c r="E242" s="40">
        <f t="shared" si="23"/>
        <v>21.882199999999997</v>
      </c>
      <c r="F242" s="50">
        <f t="shared" si="24"/>
        <v>21.555599999999998</v>
      </c>
    </row>
    <row r="243" spans="1:6" hidden="1" x14ac:dyDescent="0.25">
      <c r="A243" s="2">
        <v>32</v>
      </c>
      <c r="B243" s="17" t="s">
        <v>91</v>
      </c>
      <c r="C243" s="32" t="s">
        <v>133</v>
      </c>
      <c r="D243" s="39">
        <v>14.06</v>
      </c>
      <c r="E243" s="40">
        <f t="shared" si="23"/>
        <v>18.840400000000002</v>
      </c>
      <c r="F243" s="50">
        <f t="shared" si="24"/>
        <v>18.559200000000001</v>
      </c>
    </row>
    <row r="244" spans="1:6" hidden="1" x14ac:dyDescent="0.25">
      <c r="A244" s="2">
        <v>33</v>
      </c>
      <c r="B244" s="17" t="s">
        <v>92</v>
      </c>
      <c r="C244" s="32" t="s">
        <v>133</v>
      </c>
      <c r="D244" s="39">
        <v>17.23</v>
      </c>
      <c r="E244" s="40">
        <f t="shared" si="23"/>
        <v>23.088200000000001</v>
      </c>
      <c r="F244" s="50">
        <f t="shared" si="24"/>
        <v>22.743600000000001</v>
      </c>
    </row>
    <row r="245" spans="1:6" hidden="1" x14ac:dyDescent="0.25">
      <c r="A245" s="2">
        <v>34</v>
      </c>
      <c r="B245" s="17" t="s">
        <v>93</v>
      </c>
      <c r="C245" s="32" t="s">
        <v>133</v>
      </c>
      <c r="D245" s="39">
        <v>15</v>
      </c>
      <c r="E245" s="40">
        <f t="shared" si="23"/>
        <v>20.100000000000001</v>
      </c>
      <c r="F245" s="50">
        <f t="shared" si="24"/>
        <v>19.8</v>
      </c>
    </row>
    <row r="246" spans="1:6" hidden="1" x14ac:dyDescent="0.25">
      <c r="A246" s="2">
        <v>35</v>
      </c>
      <c r="B246" s="17" t="s">
        <v>94</v>
      </c>
      <c r="C246" s="32" t="s">
        <v>133</v>
      </c>
      <c r="D246" s="39">
        <v>25.63</v>
      </c>
      <c r="E246" s="40">
        <f t="shared" si="23"/>
        <v>34.344200000000001</v>
      </c>
      <c r="F246" s="50">
        <f t="shared" si="24"/>
        <v>33.831599999999995</v>
      </c>
    </row>
    <row r="247" spans="1:6" hidden="1" x14ac:dyDescent="0.25">
      <c r="A247" s="2">
        <v>36</v>
      </c>
      <c r="B247" s="17" t="s">
        <v>95</v>
      </c>
      <c r="C247" s="32" t="s">
        <v>133</v>
      </c>
      <c r="D247" s="39">
        <v>14.85</v>
      </c>
      <c r="E247" s="40">
        <f t="shared" si="23"/>
        <v>19.899000000000001</v>
      </c>
      <c r="F247" s="50">
        <f t="shared" si="24"/>
        <v>19.602</v>
      </c>
    </row>
    <row r="248" spans="1:6" hidden="1" x14ac:dyDescent="0.25">
      <c r="A248" s="2">
        <v>37</v>
      </c>
      <c r="B248" s="17" t="s">
        <v>96</v>
      </c>
      <c r="C248" s="32" t="s">
        <v>133</v>
      </c>
      <c r="D248" s="39">
        <v>14</v>
      </c>
      <c r="E248" s="40">
        <f t="shared" si="23"/>
        <v>18.760000000000002</v>
      </c>
      <c r="F248" s="50">
        <f t="shared" si="24"/>
        <v>18.48</v>
      </c>
    </row>
    <row r="249" spans="1:6" hidden="1" x14ac:dyDescent="0.25">
      <c r="A249" s="2">
        <v>38</v>
      </c>
      <c r="B249" s="17" t="s">
        <v>97</v>
      </c>
      <c r="C249" s="32" t="s">
        <v>133</v>
      </c>
      <c r="D249" s="39">
        <v>14</v>
      </c>
      <c r="E249" s="40">
        <f t="shared" si="23"/>
        <v>18.760000000000002</v>
      </c>
      <c r="F249" s="50">
        <f t="shared" si="24"/>
        <v>18.48</v>
      </c>
    </row>
    <row r="250" spans="1:6" hidden="1" x14ac:dyDescent="0.25">
      <c r="A250" s="2">
        <v>39</v>
      </c>
      <c r="B250" s="17" t="s">
        <v>98</v>
      </c>
      <c r="C250" s="32" t="s">
        <v>133</v>
      </c>
      <c r="D250" s="39">
        <v>15.23</v>
      </c>
      <c r="E250" s="40">
        <f t="shared" si="23"/>
        <v>20.408200000000001</v>
      </c>
      <c r="F250" s="50">
        <f t="shared" si="24"/>
        <v>20.1036</v>
      </c>
    </row>
    <row r="251" spans="1:6" hidden="1" x14ac:dyDescent="0.25">
      <c r="A251" s="2">
        <v>40</v>
      </c>
      <c r="B251" s="17" t="s">
        <v>99</v>
      </c>
      <c r="C251" s="32" t="s">
        <v>133</v>
      </c>
      <c r="D251" s="39">
        <v>10</v>
      </c>
      <c r="E251" s="40">
        <f t="shared" si="23"/>
        <v>13.4</v>
      </c>
      <c r="F251" s="50">
        <f t="shared" si="24"/>
        <v>13.2</v>
      </c>
    </row>
    <row r="252" spans="1:6" hidden="1" x14ac:dyDescent="0.25">
      <c r="A252" s="2">
        <v>41</v>
      </c>
      <c r="B252" s="17" t="s">
        <v>72</v>
      </c>
      <c r="C252" s="32" t="s">
        <v>133</v>
      </c>
      <c r="D252" s="39">
        <v>10</v>
      </c>
      <c r="E252" s="40">
        <f t="shared" si="23"/>
        <v>13.4</v>
      </c>
      <c r="F252" s="50">
        <f t="shared" si="24"/>
        <v>13.2</v>
      </c>
    </row>
    <row r="253" spans="1:6" hidden="1" x14ac:dyDescent="0.25">
      <c r="A253" s="2">
        <v>42</v>
      </c>
      <c r="B253" s="17" t="s">
        <v>100</v>
      </c>
      <c r="C253" s="32" t="s">
        <v>133</v>
      </c>
      <c r="D253" s="39">
        <v>25</v>
      </c>
      <c r="E253" s="40">
        <f t="shared" si="23"/>
        <v>33.5</v>
      </c>
      <c r="F253" s="50">
        <f t="shared" si="24"/>
        <v>33</v>
      </c>
    </row>
    <row r="254" spans="1:6" hidden="1" x14ac:dyDescent="0.25">
      <c r="A254" s="2">
        <v>43</v>
      </c>
      <c r="B254" s="17" t="s">
        <v>101</v>
      </c>
      <c r="C254" s="32" t="s">
        <v>133</v>
      </c>
      <c r="D254" s="39">
        <v>16.920000000000002</v>
      </c>
      <c r="E254" s="40">
        <f t="shared" si="23"/>
        <v>22.672800000000002</v>
      </c>
      <c r="F254" s="50">
        <f t="shared" si="24"/>
        <v>22.334400000000002</v>
      </c>
    </row>
    <row r="255" spans="1:6" hidden="1" x14ac:dyDescent="0.25">
      <c r="A255" s="2">
        <v>44</v>
      </c>
      <c r="B255" s="17" t="s">
        <v>102</v>
      </c>
      <c r="C255" s="32" t="s">
        <v>133</v>
      </c>
      <c r="D255" s="39">
        <v>28.03</v>
      </c>
      <c r="E255" s="40">
        <f t="shared" si="23"/>
        <v>37.560200000000002</v>
      </c>
      <c r="F255" s="50">
        <f t="shared" si="24"/>
        <v>36.999600000000001</v>
      </c>
    </row>
    <row r="256" spans="1:6" hidden="1" x14ac:dyDescent="0.25">
      <c r="A256" s="2">
        <v>45</v>
      </c>
      <c r="B256" s="17" t="s">
        <v>103</v>
      </c>
      <c r="C256" s="32" t="s">
        <v>133</v>
      </c>
      <c r="D256" s="39">
        <v>33.61</v>
      </c>
      <c r="E256" s="40">
        <f t="shared" si="23"/>
        <v>45.037399999999998</v>
      </c>
      <c r="F256" s="50">
        <f t="shared" si="24"/>
        <v>44.365200000000002</v>
      </c>
    </row>
    <row r="257" spans="1:6" hidden="1" x14ac:dyDescent="0.25">
      <c r="A257" s="2">
        <v>46</v>
      </c>
      <c r="B257" s="17" t="s">
        <v>104</v>
      </c>
      <c r="C257" s="32" t="s">
        <v>133</v>
      </c>
      <c r="D257" s="39">
        <v>13.98</v>
      </c>
      <c r="E257" s="40">
        <f t="shared" si="23"/>
        <v>18.7332</v>
      </c>
      <c r="F257" s="50">
        <f t="shared" si="24"/>
        <v>18.453600000000002</v>
      </c>
    </row>
    <row r="258" spans="1:6" hidden="1" x14ac:dyDescent="0.25">
      <c r="A258" s="2">
        <v>47</v>
      </c>
      <c r="B258" s="17" t="s">
        <v>105</v>
      </c>
      <c r="C258" s="32" t="s">
        <v>133</v>
      </c>
      <c r="D258" s="39">
        <v>14.53</v>
      </c>
      <c r="E258" s="40">
        <f t="shared" si="23"/>
        <v>19.470199999999998</v>
      </c>
      <c r="F258" s="50">
        <f t="shared" si="24"/>
        <v>19.179600000000001</v>
      </c>
    </row>
    <row r="259" spans="1:6" hidden="1" x14ac:dyDescent="0.25">
      <c r="A259" s="2">
        <v>48</v>
      </c>
      <c r="B259" s="17" t="s">
        <v>106</v>
      </c>
      <c r="C259" s="32" t="s">
        <v>133</v>
      </c>
      <c r="D259" s="39">
        <v>19.23</v>
      </c>
      <c r="E259" s="40">
        <f t="shared" si="23"/>
        <v>25.7682</v>
      </c>
      <c r="F259" s="50">
        <f t="shared" si="24"/>
        <v>25.383600000000001</v>
      </c>
    </row>
    <row r="260" spans="1:6" hidden="1" x14ac:dyDescent="0.25">
      <c r="A260" s="2">
        <v>49</v>
      </c>
      <c r="B260" s="17" t="s">
        <v>107</v>
      </c>
      <c r="C260" s="32" t="s">
        <v>133</v>
      </c>
      <c r="D260" s="39">
        <v>18.57</v>
      </c>
      <c r="E260" s="40">
        <f t="shared" si="23"/>
        <v>24.883800000000001</v>
      </c>
      <c r="F260" s="50">
        <f t="shared" si="24"/>
        <v>24.5124</v>
      </c>
    </row>
    <row r="261" spans="1:6" hidden="1" x14ac:dyDescent="0.25">
      <c r="A261" s="2">
        <v>50</v>
      </c>
      <c r="B261" s="17" t="s">
        <v>108</v>
      </c>
      <c r="C261" s="32" t="s">
        <v>133</v>
      </c>
      <c r="D261" s="39">
        <v>18</v>
      </c>
      <c r="E261" s="40">
        <f t="shared" si="23"/>
        <v>24.12</v>
      </c>
      <c r="F261" s="50">
        <f t="shared" si="24"/>
        <v>23.759999999999998</v>
      </c>
    </row>
    <row r="262" spans="1:6" hidden="1" x14ac:dyDescent="0.25">
      <c r="A262" s="2">
        <v>51</v>
      </c>
      <c r="B262" s="17" t="s">
        <v>109</v>
      </c>
      <c r="C262" s="32" t="s">
        <v>133</v>
      </c>
      <c r="D262" s="39">
        <v>12.75</v>
      </c>
      <c r="E262" s="40">
        <f t="shared" si="23"/>
        <v>17.085000000000001</v>
      </c>
      <c r="F262" s="50">
        <f t="shared" si="24"/>
        <v>16.829999999999998</v>
      </c>
    </row>
    <row r="263" spans="1:6" hidden="1" x14ac:dyDescent="0.25">
      <c r="A263" s="2">
        <v>52</v>
      </c>
      <c r="B263" s="17" t="s">
        <v>110</v>
      </c>
      <c r="C263" s="32" t="s">
        <v>133</v>
      </c>
      <c r="D263" s="39">
        <v>16</v>
      </c>
      <c r="E263" s="40">
        <f t="shared" si="23"/>
        <v>21.44</v>
      </c>
      <c r="F263" s="50">
        <f t="shared" si="24"/>
        <v>21.12</v>
      </c>
    </row>
    <row r="264" spans="1:6" hidden="1" x14ac:dyDescent="0.25">
      <c r="A264" s="2">
        <v>53</v>
      </c>
      <c r="B264" s="17" t="s">
        <v>111</v>
      </c>
      <c r="C264" s="32" t="s">
        <v>133</v>
      </c>
      <c r="D264" s="39">
        <v>15.48</v>
      </c>
      <c r="E264" s="40">
        <f t="shared" si="23"/>
        <v>20.743200000000002</v>
      </c>
      <c r="F264" s="50">
        <f t="shared" si="24"/>
        <v>20.433600000000002</v>
      </c>
    </row>
    <row r="265" spans="1:6" hidden="1" x14ac:dyDescent="0.25">
      <c r="A265" s="2">
        <v>54</v>
      </c>
      <c r="B265" s="17" t="s">
        <v>112</v>
      </c>
      <c r="C265" s="32" t="s">
        <v>133</v>
      </c>
      <c r="D265" s="39">
        <v>19.62</v>
      </c>
      <c r="E265" s="40">
        <f t="shared" si="23"/>
        <v>26.290800000000001</v>
      </c>
      <c r="F265" s="50">
        <f t="shared" si="24"/>
        <v>25.898400000000002</v>
      </c>
    </row>
    <row r="266" spans="1:6" hidden="1" x14ac:dyDescent="0.25">
      <c r="A266" s="2">
        <v>55</v>
      </c>
      <c r="B266" s="17" t="s">
        <v>113</v>
      </c>
      <c r="C266" s="32" t="s">
        <v>133</v>
      </c>
      <c r="D266" s="39">
        <v>15.44</v>
      </c>
      <c r="E266" s="40">
        <f t="shared" si="23"/>
        <v>20.689599999999999</v>
      </c>
      <c r="F266" s="50">
        <f t="shared" si="24"/>
        <v>20.380800000000001</v>
      </c>
    </row>
    <row r="267" spans="1:6" hidden="1" x14ac:dyDescent="0.25">
      <c r="A267" s="2">
        <v>56</v>
      </c>
      <c r="B267" s="17" t="s">
        <v>114</v>
      </c>
      <c r="C267" s="32" t="s">
        <v>133</v>
      </c>
      <c r="D267" s="39">
        <v>21.83</v>
      </c>
      <c r="E267" s="40">
        <f t="shared" si="23"/>
        <v>29.252199999999998</v>
      </c>
      <c r="F267" s="50">
        <f t="shared" si="24"/>
        <v>28.815599999999996</v>
      </c>
    </row>
    <row r="268" spans="1:6" hidden="1" x14ac:dyDescent="0.25">
      <c r="A268" s="2">
        <v>57</v>
      </c>
      <c r="B268" s="17" t="s">
        <v>115</v>
      </c>
      <c r="C268" s="32" t="s">
        <v>133</v>
      </c>
      <c r="D268" s="39">
        <v>10</v>
      </c>
      <c r="E268" s="40">
        <f t="shared" si="23"/>
        <v>13.4</v>
      </c>
      <c r="F268" s="50">
        <f t="shared" si="24"/>
        <v>13.2</v>
      </c>
    </row>
    <row r="269" spans="1:6" hidden="1" x14ac:dyDescent="0.25">
      <c r="A269" s="2">
        <v>58</v>
      </c>
      <c r="B269" s="17" t="s">
        <v>116</v>
      </c>
      <c r="C269" s="32" t="s">
        <v>133</v>
      </c>
      <c r="D269" s="39">
        <v>14.54</v>
      </c>
      <c r="E269" s="40">
        <f t="shared" si="23"/>
        <v>19.483599999999999</v>
      </c>
      <c r="F269" s="50">
        <f t="shared" si="24"/>
        <v>19.192799999999998</v>
      </c>
    </row>
    <row r="270" spans="1:6" hidden="1" x14ac:dyDescent="0.25">
      <c r="A270" s="2">
        <v>59</v>
      </c>
      <c r="B270" s="17" t="s">
        <v>117</v>
      </c>
      <c r="C270" s="32" t="s">
        <v>133</v>
      </c>
      <c r="D270" s="39">
        <v>13</v>
      </c>
      <c r="E270" s="40">
        <f t="shared" si="23"/>
        <v>17.420000000000002</v>
      </c>
      <c r="F270" s="50">
        <f t="shared" si="24"/>
        <v>17.16</v>
      </c>
    </row>
    <row r="271" spans="1:6" hidden="1" x14ac:dyDescent="0.25">
      <c r="A271" s="2">
        <v>60</v>
      </c>
      <c r="B271" s="17" t="s">
        <v>118</v>
      </c>
      <c r="C271" s="32" t="s">
        <v>133</v>
      </c>
      <c r="D271" s="39">
        <v>25.6</v>
      </c>
      <c r="E271" s="40">
        <f t="shared" si="23"/>
        <v>34.304000000000002</v>
      </c>
      <c r="F271" s="50">
        <f t="shared" si="24"/>
        <v>33.792000000000002</v>
      </c>
    </row>
    <row r="272" spans="1:6" hidden="1" x14ac:dyDescent="0.25">
      <c r="A272" s="2">
        <v>61</v>
      </c>
      <c r="B272" s="17" t="s">
        <v>119</v>
      </c>
      <c r="C272" s="32" t="s">
        <v>133</v>
      </c>
      <c r="D272" s="39">
        <v>10.89</v>
      </c>
      <c r="E272" s="40">
        <f t="shared" si="23"/>
        <v>14.592600000000001</v>
      </c>
      <c r="F272" s="50">
        <f t="shared" si="24"/>
        <v>14.3748</v>
      </c>
    </row>
    <row r="273" spans="1:6" ht="15.75" hidden="1" thickBot="1" x14ac:dyDescent="0.3">
      <c r="A273" s="20">
        <v>62</v>
      </c>
      <c r="B273" s="21" t="s">
        <v>120</v>
      </c>
      <c r="C273" s="32" t="s">
        <v>133</v>
      </c>
      <c r="D273" s="42">
        <v>10</v>
      </c>
      <c r="E273" s="40">
        <f t="shared" si="23"/>
        <v>13.4</v>
      </c>
      <c r="F273" s="50">
        <f t="shared" si="24"/>
        <v>13.2</v>
      </c>
    </row>
    <row r="274" spans="1:6" ht="15.75" hidden="1" thickBot="1" x14ac:dyDescent="0.3">
      <c r="A274" s="108"/>
      <c r="B274" s="109"/>
      <c r="C274" s="109"/>
      <c r="D274" s="109"/>
      <c r="E274" s="109"/>
      <c r="F274" s="110"/>
    </row>
    <row r="275" spans="1:6" ht="24" thickBot="1" x14ac:dyDescent="0.3">
      <c r="A275" s="111" t="s">
        <v>45</v>
      </c>
      <c r="B275" s="112"/>
      <c r="C275" s="112"/>
      <c r="D275" s="112"/>
      <c r="E275" s="112"/>
      <c r="F275" s="113"/>
    </row>
    <row r="276" spans="1:6" ht="15.75" thickBot="1" x14ac:dyDescent="0.3">
      <c r="A276" s="22"/>
      <c r="B276" s="23"/>
      <c r="C276" s="30"/>
      <c r="D276" s="36"/>
      <c r="E276" s="37" t="s">
        <v>141</v>
      </c>
      <c r="F276" s="38" t="s">
        <v>142</v>
      </c>
    </row>
    <row r="277" spans="1:6" ht="30" hidden="1" x14ac:dyDescent="0.25">
      <c r="A277" s="25" t="s">
        <v>40</v>
      </c>
      <c r="B277" s="26" t="s">
        <v>53</v>
      </c>
      <c r="C277" s="27" t="s">
        <v>59</v>
      </c>
      <c r="D277" s="28" t="s">
        <v>130</v>
      </c>
      <c r="E277" s="29" t="s">
        <v>131</v>
      </c>
      <c r="F277" s="24" t="s">
        <v>131</v>
      </c>
    </row>
    <row r="278" spans="1:6" hidden="1" x14ac:dyDescent="0.25">
      <c r="A278" s="2">
        <v>63</v>
      </c>
      <c r="B278" s="17" t="s">
        <v>121</v>
      </c>
      <c r="C278" s="33" t="s">
        <v>133</v>
      </c>
      <c r="D278" s="39">
        <v>13</v>
      </c>
      <c r="E278" s="40">
        <f t="shared" ref="E278:E286" si="25">(D278*0.34)+D278</f>
        <v>17.420000000000002</v>
      </c>
      <c r="F278" s="50">
        <f t="shared" ref="F278:F286" si="26">(D278*0.32)+D278</f>
        <v>17.16</v>
      </c>
    </row>
    <row r="279" spans="1:6" hidden="1" x14ac:dyDescent="0.25">
      <c r="A279" s="2">
        <v>64</v>
      </c>
      <c r="B279" s="17" t="s">
        <v>122</v>
      </c>
      <c r="C279" s="33" t="s">
        <v>133</v>
      </c>
      <c r="D279" s="39">
        <v>11.13</v>
      </c>
      <c r="E279" s="40">
        <f t="shared" si="25"/>
        <v>14.914200000000001</v>
      </c>
      <c r="F279" s="50">
        <f t="shared" si="26"/>
        <v>14.691600000000001</v>
      </c>
    </row>
    <row r="280" spans="1:6" hidden="1" x14ac:dyDescent="0.25">
      <c r="A280" s="2">
        <v>65</v>
      </c>
      <c r="B280" s="17" t="s">
        <v>129</v>
      </c>
      <c r="C280" s="33" t="s">
        <v>133</v>
      </c>
      <c r="D280" s="39">
        <v>22.88</v>
      </c>
      <c r="E280" s="40">
        <f t="shared" si="25"/>
        <v>30.659199999999998</v>
      </c>
      <c r="F280" s="50">
        <f t="shared" si="26"/>
        <v>30.201599999999999</v>
      </c>
    </row>
    <row r="281" spans="1:6" hidden="1" x14ac:dyDescent="0.25">
      <c r="A281" s="2">
        <v>66</v>
      </c>
      <c r="B281" s="17" t="s">
        <v>123</v>
      </c>
      <c r="C281" s="33" t="s">
        <v>133</v>
      </c>
      <c r="D281" s="39">
        <v>16.940000000000001</v>
      </c>
      <c r="E281" s="40">
        <f t="shared" si="25"/>
        <v>22.699600000000004</v>
      </c>
      <c r="F281" s="50">
        <f t="shared" si="26"/>
        <v>22.360800000000001</v>
      </c>
    </row>
    <row r="282" spans="1:6" hidden="1" x14ac:dyDescent="0.25">
      <c r="A282" s="2">
        <v>67</v>
      </c>
      <c r="B282" s="17" t="s">
        <v>124</v>
      </c>
      <c r="C282" s="33" t="s">
        <v>133</v>
      </c>
      <c r="D282" s="39">
        <v>20</v>
      </c>
      <c r="E282" s="40">
        <f t="shared" si="25"/>
        <v>26.8</v>
      </c>
      <c r="F282" s="50">
        <f t="shared" si="26"/>
        <v>26.4</v>
      </c>
    </row>
    <row r="283" spans="1:6" hidden="1" x14ac:dyDescent="0.25">
      <c r="A283" s="2">
        <v>68</v>
      </c>
      <c r="B283" s="17" t="s">
        <v>125</v>
      </c>
      <c r="C283" s="33" t="s">
        <v>133</v>
      </c>
      <c r="D283" s="39">
        <v>14</v>
      </c>
      <c r="E283" s="40">
        <f t="shared" si="25"/>
        <v>18.760000000000002</v>
      </c>
      <c r="F283" s="50">
        <f t="shared" si="26"/>
        <v>18.48</v>
      </c>
    </row>
    <row r="284" spans="1:6" hidden="1" x14ac:dyDescent="0.25">
      <c r="A284" s="2">
        <v>69</v>
      </c>
      <c r="B284" s="17" t="s">
        <v>126</v>
      </c>
      <c r="C284" s="33" t="s">
        <v>133</v>
      </c>
      <c r="D284" s="39">
        <v>16</v>
      </c>
      <c r="E284" s="40">
        <f t="shared" si="25"/>
        <v>21.44</v>
      </c>
      <c r="F284" s="50">
        <f t="shared" si="26"/>
        <v>21.12</v>
      </c>
    </row>
    <row r="285" spans="1:6" hidden="1" x14ac:dyDescent="0.25">
      <c r="A285" s="2">
        <v>70</v>
      </c>
      <c r="B285" s="17" t="s">
        <v>127</v>
      </c>
      <c r="C285" s="33" t="s">
        <v>133</v>
      </c>
      <c r="D285" s="39">
        <v>16</v>
      </c>
      <c r="E285" s="40">
        <f t="shared" si="25"/>
        <v>21.44</v>
      </c>
      <c r="F285" s="50">
        <f t="shared" si="26"/>
        <v>21.12</v>
      </c>
    </row>
    <row r="286" spans="1:6" ht="15.75" hidden="1" thickBot="1" x14ac:dyDescent="0.3">
      <c r="A286" s="14">
        <v>71</v>
      </c>
      <c r="B286" s="18" t="s">
        <v>128</v>
      </c>
      <c r="C286" s="33" t="s">
        <v>133</v>
      </c>
      <c r="D286" s="44">
        <v>24</v>
      </c>
      <c r="E286" s="40">
        <f t="shared" si="25"/>
        <v>32.159999999999997</v>
      </c>
      <c r="F286" s="50">
        <f t="shared" si="26"/>
        <v>31.68</v>
      </c>
    </row>
    <row r="287" spans="1:6" ht="15.75" hidden="1" thickBot="1" x14ac:dyDescent="0.3">
      <c r="A287" s="108"/>
      <c r="B287" s="109"/>
      <c r="C287" s="109"/>
      <c r="D287" s="109"/>
      <c r="E287" s="109"/>
      <c r="F287" s="110"/>
    </row>
    <row r="288" spans="1:6" ht="24" thickBot="1" x14ac:dyDescent="0.3">
      <c r="A288" s="111" t="s">
        <v>58</v>
      </c>
      <c r="B288" s="112"/>
      <c r="C288" s="112"/>
      <c r="D288" s="112"/>
      <c r="E288" s="112"/>
      <c r="F288" s="113"/>
    </row>
    <row r="289" spans="1:6" ht="16.5" thickBot="1" x14ac:dyDescent="0.3">
      <c r="A289" s="114" t="s">
        <v>51</v>
      </c>
      <c r="B289" s="115"/>
      <c r="C289" s="115"/>
      <c r="D289" s="115"/>
      <c r="E289" s="115"/>
      <c r="F289" s="116"/>
    </row>
    <row r="290" spans="1:6" ht="15.75" thickBot="1" x14ac:dyDescent="0.3">
      <c r="A290" s="22"/>
      <c r="B290" s="23"/>
      <c r="C290" s="30"/>
      <c r="D290" s="36"/>
      <c r="E290" s="102"/>
      <c r="F290" s="103"/>
    </row>
    <row r="291" spans="1:6" ht="30" x14ac:dyDescent="0.25">
      <c r="A291" s="25" t="s">
        <v>40</v>
      </c>
      <c r="B291" s="26" t="s">
        <v>52</v>
      </c>
      <c r="C291" s="27" t="s">
        <v>59</v>
      </c>
      <c r="D291" s="49" t="s">
        <v>130</v>
      </c>
      <c r="E291" s="104"/>
      <c r="F291" s="105"/>
    </row>
    <row r="292" spans="1:6" x14ac:dyDescent="0.25">
      <c r="A292" s="2">
        <v>72</v>
      </c>
      <c r="B292" s="16" t="s">
        <v>50</v>
      </c>
      <c r="C292" s="34" t="s">
        <v>136</v>
      </c>
      <c r="D292" s="43">
        <v>10</v>
      </c>
      <c r="E292" s="104"/>
      <c r="F292" s="105"/>
    </row>
    <row r="293" spans="1:6" x14ac:dyDescent="0.25">
      <c r="A293" s="2">
        <v>73</v>
      </c>
      <c r="B293" s="16" t="s">
        <v>46</v>
      </c>
      <c r="C293" s="34" t="s">
        <v>136</v>
      </c>
      <c r="D293" s="43">
        <v>20</v>
      </c>
      <c r="E293" s="104"/>
      <c r="F293" s="105"/>
    </row>
    <row r="294" spans="1:6" x14ac:dyDescent="0.25">
      <c r="A294" s="2">
        <v>74</v>
      </c>
      <c r="B294" s="16" t="s">
        <v>47</v>
      </c>
      <c r="C294" s="34" t="s">
        <v>136</v>
      </c>
      <c r="D294" s="43">
        <v>10</v>
      </c>
      <c r="E294" s="104"/>
      <c r="F294" s="105"/>
    </row>
    <row r="295" spans="1:6" x14ac:dyDescent="0.25">
      <c r="A295" s="2">
        <v>75</v>
      </c>
      <c r="B295" s="16" t="s">
        <v>48</v>
      </c>
      <c r="C295" s="34" t="s">
        <v>136</v>
      </c>
      <c r="D295" s="43">
        <v>25</v>
      </c>
      <c r="E295" s="104"/>
      <c r="F295" s="105"/>
    </row>
    <row r="296" spans="1:6" ht="15.75" thickBot="1" x14ac:dyDescent="0.3">
      <c r="A296" s="14">
        <v>76</v>
      </c>
      <c r="B296" s="19" t="s">
        <v>49</v>
      </c>
      <c r="C296" s="35" t="s">
        <v>136</v>
      </c>
      <c r="D296" s="45">
        <v>20</v>
      </c>
      <c r="E296" s="106"/>
      <c r="F296" s="107"/>
    </row>
    <row r="297" spans="1:6" ht="16.5" thickBot="1" x14ac:dyDescent="0.3">
      <c r="A297" s="114" t="s">
        <v>140</v>
      </c>
      <c r="B297" s="115"/>
      <c r="C297" s="115"/>
      <c r="D297" s="115"/>
      <c r="E297" s="115"/>
      <c r="F297" s="116"/>
    </row>
    <row r="298" spans="1:6" ht="15.75" thickBot="1" x14ac:dyDescent="0.3">
      <c r="A298" s="22"/>
      <c r="B298" s="23"/>
      <c r="C298" s="30"/>
      <c r="D298" s="36"/>
      <c r="E298" s="102"/>
      <c r="F298" s="103"/>
    </row>
    <row r="299" spans="1:6" ht="30" x14ac:dyDescent="0.25">
      <c r="A299" s="25" t="s">
        <v>40</v>
      </c>
      <c r="B299" s="26" t="s">
        <v>137</v>
      </c>
      <c r="C299" s="27" t="s">
        <v>59</v>
      </c>
      <c r="D299" s="49" t="s">
        <v>130</v>
      </c>
      <c r="E299" s="104"/>
      <c r="F299" s="105"/>
    </row>
    <row r="300" spans="1:6" ht="15.75" thickBot="1" x14ac:dyDescent="0.3">
      <c r="A300" s="14">
        <v>77</v>
      </c>
      <c r="B300" s="19" t="s">
        <v>138</v>
      </c>
      <c r="C300" s="35" t="s">
        <v>139</v>
      </c>
      <c r="D300" s="45">
        <v>2</v>
      </c>
      <c r="E300" s="106"/>
      <c r="F300" s="107"/>
    </row>
    <row r="301" spans="1:6" ht="47.25" thickBot="1" x14ac:dyDescent="0.3">
      <c r="A301" s="120" t="s">
        <v>55</v>
      </c>
      <c r="B301" s="121"/>
      <c r="C301" s="121"/>
      <c r="D301" s="121"/>
      <c r="E301" s="121"/>
      <c r="F301" s="122"/>
    </row>
    <row r="302" spans="1:6" ht="24" thickBot="1" x14ac:dyDescent="0.3">
      <c r="A302" s="111" t="s">
        <v>42</v>
      </c>
      <c r="B302" s="112"/>
      <c r="C302" s="112"/>
      <c r="D302" s="112"/>
      <c r="E302" s="112"/>
      <c r="F302" s="113"/>
    </row>
    <row r="303" spans="1:6" ht="16.5" customHeight="1" thickBot="1" x14ac:dyDescent="0.3">
      <c r="A303" s="22"/>
      <c r="B303" s="23"/>
      <c r="C303" s="30"/>
      <c r="D303" s="36"/>
      <c r="E303" s="37" t="s">
        <v>141</v>
      </c>
      <c r="F303" s="38" t="s">
        <v>142</v>
      </c>
    </row>
    <row r="304" spans="1:6" ht="30" hidden="1" x14ac:dyDescent="0.25">
      <c r="A304" s="25" t="s">
        <v>40</v>
      </c>
      <c r="B304" s="26" t="s">
        <v>53</v>
      </c>
      <c r="C304" s="27" t="s">
        <v>59</v>
      </c>
      <c r="D304" s="28" t="s">
        <v>130</v>
      </c>
      <c r="E304" s="29" t="s">
        <v>131</v>
      </c>
      <c r="F304" s="24" t="s">
        <v>131</v>
      </c>
    </row>
    <row r="305" spans="1:6" hidden="1" x14ac:dyDescent="0.25">
      <c r="A305" s="2">
        <v>1</v>
      </c>
      <c r="B305" s="3" t="s">
        <v>60</v>
      </c>
      <c r="C305" s="31" t="s">
        <v>133</v>
      </c>
      <c r="D305" s="39">
        <v>10.41</v>
      </c>
      <c r="E305" s="40">
        <f t="shared" ref="E305:E319" si="27">(D305*0.34)+D305</f>
        <v>13.949400000000001</v>
      </c>
      <c r="F305" s="41">
        <f t="shared" ref="F305:F319" si="28">(D305*0.32)+D305</f>
        <v>13.741199999999999</v>
      </c>
    </row>
    <row r="306" spans="1:6" hidden="1" x14ac:dyDescent="0.25">
      <c r="A306" s="2">
        <f>A305+1</f>
        <v>2</v>
      </c>
      <c r="B306" s="4" t="s">
        <v>61</v>
      </c>
      <c r="C306" s="31" t="s">
        <v>133</v>
      </c>
      <c r="D306" s="39">
        <v>13.28</v>
      </c>
      <c r="E306" s="40">
        <f t="shared" si="27"/>
        <v>17.795200000000001</v>
      </c>
      <c r="F306" s="41">
        <f t="shared" si="28"/>
        <v>17.529599999999999</v>
      </c>
    </row>
    <row r="307" spans="1:6" hidden="1" x14ac:dyDescent="0.25">
      <c r="A307" s="2">
        <f t="shared" ref="A307" si="29">A306+1</f>
        <v>3</v>
      </c>
      <c r="B307" s="3" t="s">
        <v>62</v>
      </c>
      <c r="C307" s="31" t="s">
        <v>133</v>
      </c>
      <c r="D307" s="39">
        <v>12.85</v>
      </c>
      <c r="E307" s="40">
        <f t="shared" si="27"/>
        <v>17.219000000000001</v>
      </c>
      <c r="F307" s="41">
        <f t="shared" si="28"/>
        <v>16.962</v>
      </c>
    </row>
    <row r="308" spans="1:6" hidden="1" x14ac:dyDescent="0.25">
      <c r="A308" s="2">
        <v>4</v>
      </c>
      <c r="B308" s="3" t="s">
        <v>63</v>
      </c>
      <c r="C308" s="31" t="s">
        <v>133</v>
      </c>
      <c r="D308" s="39">
        <v>16.36</v>
      </c>
      <c r="E308" s="40">
        <f t="shared" si="27"/>
        <v>21.9224</v>
      </c>
      <c r="F308" s="41">
        <f t="shared" si="28"/>
        <v>21.595199999999998</v>
      </c>
    </row>
    <row r="309" spans="1:6" hidden="1" x14ac:dyDescent="0.25">
      <c r="A309" s="2">
        <v>5</v>
      </c>
      <c r="B309" s="3" t="s">
        <v>64</v>
      </c>
      <c r="C309" s="31" t="s">
        <v>133</v>
      </c>
      <c r="D309" s="39">
        <v>11.52</v>
      </c>
      <c r="E309" s="40">
        <f t="shared" si="27"/>
        <v>15.4368</v>
      </c>
      <c r="F309" s="41">
        <f t="shared" si="28"/>
        <v>15.206399999999999</v>
      </c>
    </row>
    <row r="310" spans="1:6" hidden="1" x14ac:dyDescent="0.25">
      <c r="A310" s="2">
        <v>6</v>
      </c>
      <c r="B310" s="3" t="s">
        <v>65</v>
      </c>
      <c r="C310" s="31" t="s">
        <v>133</v>
      </c>
      <c r="D310" s="39">
        <v>10.36</v>
      </c>
      <c r="E310" s="40">
        <f t="shared" si="27"/>
        <v>13.882400000000001</v>
      </c>
      <c r="F310" s="41">
        <f t="shared" si="28"/>
        <v>13.6752</v>
      </c>
    </row>
    <row r="311" spans="1:6" hidden="1" x14ac:dyDescent="0.25">
      <c r="A311" s="2">
        <v>7</v>
      </c>
      <c r="B311" s="3" t="s">
        <v>66</v>
      </c>
      <c r="C311" s="31" t="s">
        <v>133</v>
      </c>
      <c r="D311" s="39">
        <v>11.28</v>
      </c>
      <c r="E311" s="40">
        <f t="shared" si="27"/>
        <v>15.1152</v>
      </c>
      <c r="F311" s="41">
        <f t="shared" si="28"/>
        <v>14.8896</v>
      </c>
    </row>
    <row r="312" spans="1:6" hidden="1" x14ac:dyDescent="0.25">
      <c r="A312" s="2">
        <v>8</v>
      </c>
      <c r="B312" s="3" t="s">
        <v>67</v>
      </c>
      <c r="C312" s="31" t="s">
        <v>133</v>
      </c>
      <c r="D312" s="39">
        <v>41.69</v>
      </c>
      <c r="E312" s="40">
        <f t="shared" si="27"/>
        <v>55.864599999999996</v>
      </c>
      <c r="F312" s="41">
        <f t="shared" si="28"/>
        <v>55.030799999999999</v>
      </c>
    </row>
    <row r="313" spans="1:6" hidden="1" x14ac:dyDescent="0.25">
      <c r="A313" s="2">
        <v>9</v>
      </c>
      <c r="B313" s="3" t="s">
        <v>68</v>
      </c>
      <c r="C313" s="31" t="s">
        <v>133</v>
      </c>
      <c r="D313" s="39">
        <v>9.52</v>
      </c>
      <c r="E313" s="40">
        <f t="shared" si="27"/>
        <v>12.7568</v>
      </c>
      <c r="F313" s="41">
        <f t="shared" si="28"/>
        <v>12.5664</v>
      </c>
    </row>
    <row r="314" spans="1:6" hidden="1" x14ac:dyDescent="0.25">
      <c r="A314" s="2">
        <v>10</v>
      </c>
      <c r="B314" s="3" t="s">
        <v>72</v>
      </c>
      <c r="C314" s="31" t="s">
        <v>133</v>
      </c>
      <c r="D314" s="39">
        <v>10.5</v>
      </c>
      <c r="E314" s="40">
        <f t="shared" si="27"/>
        <v>14.07</v>
      </c>
      <c r="F314" s="41">
        <f t="shared" si="28"/>
        <v>13.86</v>
      </c>
    </row>
    <row r="315" spans="1:6" hidden="1" x14ac:dyDescent="0.25">
      <c r="A315" s="2">
        <v>11</v>
      </c>
      <c r="B315" s="3" t="s">
        <v>73</v>
      </c>
      <c r="C315" s="31" t="s">
        <v>133</v>
      </c>
      <c r="D315" s="39">
        <v>16.149999999999999</v>
      </c>
      <c r="E315" s="40">
        <f t="shared" si="27"/>
        <v>21.640999999999998</v>
      </c>
      <c r="F315" s="41">
        <f t="shared" si="28"/>
        <v>21.317999999999998</v>
      </c>
    </row>
    <row r="316" spans="1:6" hidden="1" x14ac:dyDescent="0.25">
      <c r="A316" s="2">
        <v>12</v>
      </c>
      <c r="B316" s="3" t="s">
        <v>74</v>
      </c>
      <c r="C316" s="31" t="s">
        <v>133</v>
      </c>
      <c r="D316" s="39">
        <v>12.06</v>
      </c>
      <c r="E316" s="40">
        <f t="shared" si="27"/>
        <v>16.160400000000003</v>
      </c>
      <c r="F316" s="41">
        <f t="shared" si="28"/>
        <v>15.9192</v>
      </c>
    </row>
    <row r="317" spans="1:6" hidden="1" x14ac:dyDescent="0.25">
      <c r="A317" s="2">
        <v>13</v>
      </c>
      <c r="B317" s="3" t="s">
        <v>69</v>
      </c>
      <c r="C317" s="31" t="s">
        <v>133</v>
      </c>
      <c r="D317" s="39">
        <v>12.17</v>
      </c>
      <c r="E317" s="40">
        <f t="shared" si="27"/>
        <v>16.3078</v>
      </c>
      <c r="F317" s="41">
        <f t="shared" si="28"/>
        <v>16.064399999999999</v>
      </c>
    </row>
    <row r="318" spans="1:6" hidden="1" x14ac:dyDescent="0.25">
      <c r="A318" s="2">
        <v>14</v>
      </c>
      <c r="B318" s="3" t="s">
        <v>70</v>
      </c>
      <c r="C318" s="31" t="s">
        <v>133</v>
      </c>
      <c r="D318" s="39">
        <v>15</v>
      </c>
      <c r="E318" s="40">
        <f t="shared" si="27"/>
        <v>20.100000000000001</v>
      </c>
      <c r="F318" s="41">
        <f t="shared" si="28"/>
        <v>19.8</v>
      </c>
    </row>
    <row r="319" spans="1:6" ht="15.75" hidden="1" thickBot="1" x14ac:dyDescent="0.3">
      <c r="A319" s="20">
        <v>15</v>
      </c>
      <c r="B319" s="3" t="s">
        <v>71</v>
      </c>
      <c r="C319" s="31" t="s">
        <v>133</v>
      </c>
      <c r="D319" s="42">
        <v>9.26</v>
      </c>
      <c r="E319" s="40">
        <f t="shared" si="27"/>
        <v>12.4084</v>
      </c>
      <c r="F319" s="41">
        <f t="shared" si="28"/>
        <v>12.2232</v>
      </c>
    </row>
    <row r="320" spans="1:6" ht="15.75" hidden="1" thickBot="1" x14ac:dyDescent="0.3">
      <c r="A320" s="108"/>
      <c r="B320" s="109"/>
      <c r="C320" s="109"/>
      <c r="D320" s="109"/>
      <c r="E320" s="109"/>
      <c r="F320" s="110"/>
    </row>
    <row r="321" spans="1:6" ht="24" thickBot="1" x14ac:dyDescent="0.3">
      <c r="A321" s="111" t="s">
        <v>43</v>
      </c>
      <c r="B321" s="112"/>
      <c r="C321" s="112"/>
      <c r="D321" s="112"/>
      <c r="E321" s="112"/>
      <c r="F321" s="113"/>
    </row>
    <row r="322" spans="1:6" ht="15.75" thickBot="1" x14ac:dyDescent="0.3">
      <c r="A322" s="22"/>
      <c r="B322" s="23"/>
      <c r="C322" s="30"/>
      <c r="D322" s="36"/>
      <c r="E322" s="37" t="s">
        <v>141</v>
      </c>
      <c r="F322" s="38" t="s">
        <v>142</v>
      </c>
    </row>
    <row r="323" spans="1:6" ht="30" hidden="1" x14ac:dyDescent="0.25">
      <c r="A323" s="25" t="s">
        <v>40</v>
      </c>
      <c r="B323" s="26" t="s">
        <v>53</v>
      </c>
      <c r="C323" s="27" t="s">
        <v>59</v>
      </c>
      <c r="D323" s="28" t="s">
        <v>130</v>
      </c>
      <c r="E323" s="29" t="s">
        <v>131</v>
      </c>
      <c r="F323" s="24" t="s">
        <v>131</v>
      </c>
    </row>
    <row r="324" spans="1:6" hidden="1" x14ac:dyDescent="0.25">
      <c r="A324" s="2">
        <v>16</v>
      </c>
      <c r="B324" s="3" t="s">
        <v>75</v>
      </c>
      <c r="C324" s="31" t="s">
        <v>133</v>
      </c>
      <c r="D324" s="39">
        <v>8.6999999999999993</v>
      </c>
      <c r="E324" s="40">
        <f t="shared" ref="E324:E337" si="30">(D324*0.34)+D324</f>
        <v>11.657999999999999</v>
      </c>
      <c r="F324" s="41">
        <f t="shared" ref="F324:F337" si="31">(D324*0.32)+D324</f>
        <v>11.483999999999998</v>
      </c>
    </row>
    <row r="325" spans="1:6" hidden="1" x14ac:dyDescent="0.25">
      <c r="A325" s="2">
        <v>17</v>
      </c>
      <c r="B325" s="4" t="s">
        <v>76</v>
      </c>
      <c r="C325" s="31" t="s">
        <v>133</v>
      </c>
      <c r="D325" s="39">
        <v>8.18</v>
      </c>
      <c r="E325" s="40">
        <f t="shared" si="30"/>
        <v>10.9612</v>
      </c>
      <c r="F325" s="41">
        <f t="shared" si="31"/>
        <v>10.797599999999999</v>
      </c>
    </row>
    <row r="326" spans="1:6" hidden="1" x14ac:dyDescent="0.25">
      <c r="A326" s="2">
        <v>18</v>
      </c>
      <c r="B326" s="3" t="s">
        <v>77</v>
      </c>
      <c r="C326" s="31" t="s">
        <v>133</v>
      </c>
      <c r="D326" s="39">
        <v>25</v>
      </c>
      <c r="E326" s="40">
        <f t="shared" si="30"/>
        <v>33.5</v>
      </c>
      <c r="F326" s="41">
        <f t="shared" si="31"/>
        <v>33</v>
      </c>
    </row>
    <row r="327" spans="1:6" hidden="1" x14ac:dyDescent="0.25">
      <c r="A327" s="2">
        <v>19</v>
      </c>
      <c r="B327" s="3" t="s">
        <v>78</v>
      </c>
      <c r="C327" s="31" t="s">
        <v>133</v>
      </c>
      <c r="D327" s="39">
        <v>11.07</v>
      </c>
      <c r="E327" s="40">
        <f t="shared" si="30"/>
        <v>14.8338</v>
      </c>
      <c r="F327" s="41">
        <f t="shared" si="31"/>
        <v>14.612400000000001</v>
      </c>
    </row>
    <row r="328" spans="1:6" hidden="1" x14ac:dyDescent="0.25">
      <c r="A328" s="2">
        <v>20</v>
      </c>
      <c r="B328" s="3" t="s">
        <v>79</v>
      </c>
      <c r="C328" s="31" t="s">
        <v>133</v>
      </c>
      <c r="D328" s="39">
        <v>10.77</v>
      </c>
      <c r="E328" s="40">
        <f t="shared" si="30"/>
        <v>14.431799999999999</v>
      </c>
      <c r="F328" s="41">
        <f t="shared" si="31"/>
        <v>14.2164</v>
      </c>
    </row>
    <row r="329" spans="1:6" hidden="1" x14ac:dyDescent="0.25">
      <c r="A329" s="2">
        <v>21</v>
      </c>
      <c r="B329" s="3" t="s">
        <v>80</v>
      </c>
      <c r="C329" s="31" t="s">
        <v>133</v>
      </c>
      <c r="D329" s="39">
        <v>11.76</v>
      </c>
      <c r="E329" s="40">
        <f t="shared" si="30"/>
        <v>15.7584</v>
      </c>
      <c r="F329" s="41">
        <f t="shared" si="31"/>
        <v>15.523199999999999</v>
      </c>
    </row>
    <row r="330" spans="1:6" hidden="1" x14ac:dyDescent="0.25">
      <c r="A330" s="2">
        <v>22</v>
      </c>
      <c r="B330" s="3" t="s">
        <v>81</v>
      </c>
      <c r="C330" s="31" t="s">
        <v>133</v>
      </c>
      <c r="D330" s="39">
        <v>15</v>
      </c>
      <c r="E330" s="40">
        <f t="shared" si="30"/>
        <v>20.100000000000001</v>
      </c>
      <c r="F330" s="41">
        <f t="shared" si="31"/>
        <v>19.8</v>
      </c>
    </row>
    <row r="331" spans="1:6" hidden="1" x14ac:dyDescent="0.25">
      <c r="A331" s="2">
        <v>23</v>
      </c>
      <c r="B331" s="3" t="s">
        <v>82</v>
      </c>
      <c r="C331" s="31" t="s">
        <v>133</v>
      </c>
      <c r="D331" s="39">
        <v>10.5</v>
      </c>
      <c r="E331" s="40">
        <f t="shared" si="30"/>
        <v>14.07</v>
      </c>
      <c r="F331" s="41">
        <f t="shared" si="31"/>
        <v>13.86</v>
      </c>
    </row>
    <row r="332" spans="1:6" hidden="1" x14ac:dyDescent="0.25">
      <c r="A332" s="2">
        <v>24</v>
      </c>
      <c r="B332" s="3" t="s">
        <v>83</v>
      </c>
      <c r="C332" s="31" t="s">
        <v>133</v>
      </c>
      <c r="D332" s="39">
        <v>16</v>
      </c>
      <c r="E332" s="40">
        <f t="shared" si="30"/>
        <v>21.44</v>
      </c>
      <c r="F332" s="41">
        <f t="shared" si="31"/>
        <v>21.12</v>
      </c>
    </row>
    <row r="333" spans="1:6" hidden="1" x14ac:dyDescent="0.25">
      <c r="A333" s="2">
        <v>25</v>
      </c>
      <c r="B333" s="3" t="s">
        <v>84</v>
      </c>
      <c r="C333" s="31" t="s">
        <v>133</v>
      </c>
      <c r="D333" s="39">
        <v>9.4700000000000006</v>
      </c>
      <c r="E333" s="40">
        <f t="shared" si="30"/>
        <v>12.689800000000002</v>
      </c>
      <c r="F333" s="41">
        <f t="shared" si="31"/>
        <v>12.500400000000001</v>
      </c>
    </row>
    <row r="334" spans="1:6" hidden="1" x14ac:dyDescent="0.25">
      <c r="A334" s="2">
        <v>26</v>
      </c>
      <c r="B334" s="3" t="s">
        <v>85</v>
      </c>
      <c r="C334" s="31" t="s">
        <v>133</v>
      </c>
      <c r="D334" s="39">
        <v>11.2</v>
      </c>
      <c r="E334" s="40">
        <f t="shared" si="30"/>
        <v>15.007999999999999</v>
      </c>
      <c r="F334" s="41">
        <f t="shared" si="31"/>
        <v>14.783999999999999</v>
      </c>
    </row>
    <row r="335" spans="1:6" hidden="1" x14ac:dyDescent="0.25">
      <c r="A335" s="2">
        <v>27</v>
      </c>
      <c r="B335" s="3" t="s">
        <v>86</v>
      </c>
      <c r="C335" s="31" t="s">
        <v>133</v>
      </c>
      <c r="D335" s="39">
        <v>21.23</v>
      </c>
      <c r="E335" s="40">
        <f t="shared" si="30"/>
        <v>28.4482</v>
      </c>
      <c r="F335" s="41">
        <f t="shared" si="31"/>
        <v>28.023600000000002</v>
      </c>
    </row>
    <row r="336" spans="1:6" hidden="1" x14ac:dyDescent="0.25">
      <c r="A336" s="2">
        <v>28</v>
      </c>
      <c r="B336" s="3" t="s">
        <v>87</v>
      </c>
      <c r="C336" s="31" t="s">
        <v>133</v>
      </c>
      <c r="D336" s="39">
        <v>8.5</v>
      </c>
      <c r="E336" s="40">
        <f t="shared" si="30"/>
        <v>11.39</v>
      </c>
      <c r="F336" s="41">
        <f t="shared" si="31"/>
        <v>11.22</v>
      </c>
    </row>
    <row r="337" spans="1:6" ht="15.75" hidden="1" thickBot="1" x14ac:dyDescent="0.3">
      <c r="A337" s="14">
        <v>29</v>
      </c>
      <c r="B337" s="15" t="s">
        <v>88</v>
      </c>
      <c r="C337" s="31" t="s">
        <v>133</v>
      </c>
      <c r="D337" s="44">
        <v>10.85</v>
      </c>
      <c r="E337" s="40">
        <f t="shared" si="30"/>
        <v>14.539</v>
      </c>
      <c r="F337" s="41">
        <f t="shared" si="31"/>
        <v>14.321999999999999</v>
      </c>
    </row>
    <row r="338" spans="1:6" ht="15.75" hidden="1" thickBot="1" x14ac:dyDescent="0.3">
      <c r="A338" s="117"/>
      <c r="B338" s="118"/>
      <c r="C338" s="118"/>
      <c r="D338" s="118"/>
      <c r="E338" s="118"/>
      <c r="F338" s="119"/>
    </row>
    <row r="339" spans="1:6" ht="24" thickBot="1" x14ac:dyDescent="0.3">
      <c r="A339" s="111" t="s">
        <v>44</v>
      </c>
      <c r="B339" s="112"/>
      <c r="C339" s="112"/>
      <c r="D339" s="112"/>
      <c r="E339" s="112"/>
      <c r="F339" s="113"/>
    </row>
    <row r="340" spans="1:6" ht="15.75" thickBot="1" x14ac:dyDescent="0.3">
      <c r="A340" s="22"/>
      <c r="B340" s="23"/>
      <c r="C340" s="30"/>
      <c r="D340" s="36"/>
      <c r="E340" s="37" t="s">
        <v>141</v>
      </c>
      <c r="F340" s="38" t="s">
        <v>142</v>
      </c>
    </row>
    <row r="341" spans="1:6" ht="30" hidden="1" x14ac:dyDescent="0.25">
      <c r="A341" s="25" t="s">
        <v>40</v>
      </c>
      <c r="B341" s="26" t="s">
        <v>53</v>
      </c>
      <c r="C341" s="27" t="s">
        <v>59</v>
      </c>
      <c r="D341" s="28" t="s">
        <v>130</v>
      </c>
      <c r="E341" s="29" t="s">
        <v>131</v>
      </c>
      <c r="F341" s="24" t="s">
        <v>131</v>
      </c>
    </row>
    <row r="342" spans="1:6" hidden="1" x14ac:dyDescent="0.25">
      <c r="A342" s="2">
        <v>30</v>
      </c>
      <c r="B342" s="17" t="s">
        <v>89</v>
      </c>
      <c r="C342" s="32" t="s">
        <v>133</v>
      </c>
      <c r="D342" s="39">
        <v>17.239999999999998</v>
      </c>
      <c r="E342" s="40">
        <f t="shared" ref="E342:E374" si="32">(D342*0.34)+D342</f>
        <v>23.101599999999998</v>
      </c>
      <c r="F342" s="50">
        <f t="shared" ref="F342:F374" si="33">(D342*0.32)+D342</f>
        <v>22.756799999999998</v>
      </c>
    </row>
    <row r="343" spans="1:6" hidden="1" x14ac:dyDescent="0.25">
      <c r="A343" s="2">
        <v>31</v>
      </c>
      <c r="B343" s="17" t="s">
        <v>90</v>
      </c>
      <c r="C343" s="32" t="s">
        <v>133</v>
      </c>
      <c r="D343" s="39">
        <v>16.329999999999998</v>
      </c>
      <c r="E343" s="40">
        <f t="shared" si="32"/>
        <v>21.882199999999997</v>
      </c>
      <c r="F343" s="50">
        <f t="shared" si="33"/>
        <v>21.555599999999998</v>
      </c>
    </row>
    <row r="344" spans="1:6" hidden="1" x14ac:dyDescent="0.25">
      <c r="A344" s="2">
        <v>32</v>
      </c>
      <c r="B344" s="17" t="s">
        <v>91</v>
      </c>
      <c r="C344" s="32" t="s">
        <v>133</v>
      </c>
      <c r="D344" s="39">
        <v>14.06</v>
      </c>
      <c r="E344" s="40">
        <f t="shared" si="32"/>
        <v>18.840400000000002</v>
      </c>
      <c r="F344" s="50">
        <f t="shared" si="33"/>
        <v>18.559200000000001</v>
      </c>
    </row>
    <row r="345" spans="1:6" hidden="1" x14ac:dyDescent="0.25">
      <c r="A345" s="2">
        <v>33</v>
      </c>
      <c r="B345" s="17" t="s">
        <v>92</v>
      </c>
      <c r="C345" s="32" t="s">
        <v>133</v>
      </c>
      <c r="D345" s="39">
        <v>17.23</v>
      </c>
      <c r="E345" s="40">
        <f t="shared" si="32"/>
        <v>23.088200000000001</v>
      </c>
      <c r="F345" s="50">
        <f t="shared" si="33"/>
        <v>22.743600000000001</v>
      </c>
    </row>
    <row r="346" spans="1:6" hidden="1" x14ac:dyDescent="0.25">
      <c r="A346" s="2">
        <v>34</v>
      </c>
      <c r="B346" s="17" t="s">
        <v>93</v>
      </c>
      <c r="C346" s="32" t="s">
        <v>133</v>
      </c>
      <c r="D346" s="39">
        <v>15</v>
      </c>
      <c r="E346" s="40">
        <f t="shared" si="32"/>
        <v>20.100000000000001</v>
      </c>
      <c r="F346" s="50">
        <f t="shared" si="33"/>
        <v>19.8</v>
      </c>
    </row>
    <row r="347" spans="1:6" hidden="1" x14ac:dyDescent="0.25">
      <c r="A347" s="2">
        <v>35</v>
      </c>
      <c r="B347" s="17" t="s">
        <v>94</v>
      </c>
      <c r="C347" s="32" t="s">
        <v>133</v>
      </c>
      <c r="D347" s="39">
        <v>25.63</v>
      </c>
      <c r="E347" s="40">
        <f t="shared" si="32"/>
        <v>34.344200000000001</v>
      </c>
      <c r="F347" s="50">
        <f t="shared" si="33"/>
        <v>33.831599999999995</v>
      </c>
    </row>
    <row r="348" spans="1:6" hidden="1" x14ac:dyDescent="0.25">
      <c r="A348" s="2">
        <v>36</v>
      </c>
      <c r="B348" s="17" t="s">
        <v>95</v>
      </c>
      <c r="C348" s="32" t="s">
        <v>133</v>
      </c>
      <c r="D348" s="39">
        <v>14.85</v>
      </c>
      <c r="E348" s="40">
        <f t="shared" si="32"/>
        <v>19.899000000000001</v>
      </c>
      <c r="F348" s="50">
        <f t="shared" si="33"/>
        <v>19.602</v>
      </c>
    </row>
    <row r="349" spans="1:6" hidden="1" x14ac:dyDescent="0.25">
      <c r="A349" s="2">
        <v>37</v>
      </c>
      <c r="B349" s="17" t="s">
        <v>96</v>
      </c>
      <c r="C349" s="32" t="s">
        <v>133</v>
      </c>
      <c r="D349" s="39">
        <v>14</v>
      </c>
      <c r="E349" s="40">
        <f t="shared" si="32"/>
        <v>18.760000000000002</v>
      </c>
      <c r="F349" s="50">
        <f t="shared" si="33"/>
        <v>18.48</v>
      </c>
    </row>
    <row r="350" spans="1:6" hidden="1" x14ac:dyDescent="0.25">
      <c r="A350" s="2">
        <v>38</v>
      </c>
      <c r="B350" s="17" t="s">
        <v>97</v>
      </c>
      <c r="C350" s="32" t="s">
        <v>133</v>
      </c>
      <c r="D350" s="39">
        <v>14</v>
      </c>
      <c r="E350" s="40">
        <f t="shared" si="32"/>
        <v>18.760000000000002</v>
      </c>
      <c r="F350" s="50">
        <f t="shared" si="33"/>
        <v>18.48</v>
      </c>
    </row>
    <row r="351" spans="1:6" hidden="1" x14ac:dyDescent="0.25">
      <c r="A351" s="2">
        <v>39</v>
      </c>
      <c r="B351" s="17" t="s">
        <v>98</v>
      </c>
      <c r="C351" s="32" t="s">
        <v>133</v>
      </c>
      <c r="D351" s="39">
        <v>15.23</v>
      </c>
      <c r="E351" s="40">
        <f t="shared" si="32"/>
        <v>20.408200000000001</v>
      </c>
      <c r="F351" s="50">
        <f t="shared" si="33"/>
        <v>20.1036</v>
      </c>
    </row>
    <row r="352" spans="1:6" hidden="1" x14ac:dyDescent="0.25">
      <c r="A352" s="2">
        <v>40</v>
      </c>
      <c r="B352" s="17" t="s">
        <v>99</v>
      </c>
      <c r="C352" s="32" t="s">
        <v>133</v>
      </c>
      <c r="D352" s="39">
        <v>10</v>
      </c>
      <c r="E352" s="40">
        <f t="shared" si="32"/>
        <v>13.4</v>
      </c>
      <c r="F352" s="50">
        <f t="shared" si="33"/>
        <v>13.2</v>
      </c>
    </row>
    <row r="353" spans="1:6" hidden="1" x14ac:dyDescent="0.25">
      <c r="A353" s="2">
        <v>41</v>
      </c>
      <c r="B353" s="17" t="s">
        <v>72</v>
      </c>
      <c r="C353" s="32" t="s">
        <v>133</v>
      </c>
      <c r="D353" s="39">
        <v>10</v>
      </c>
      <c r="E353" s="40">
        <f t="shared" si="32"/>
        <v>13.4</v>
      </c>
      <c r="F353" s="50">
        <f t="shared" si="33"/>
        <v>13.2</v>
      </c>
    </row>
    <row r="354" spans="1:6" hidden="1" x14ac:dyDescent="0.25">
      <c r="A354" s="2">
        <v>42</v>
      </c>
      <c r="B354" s="17" t="s">
        <v>100</v>
      </c>
      <c r="C354" s="32" t="s">
        <v>133</v>
      </c>
      <c r="D354" s="39">
        <v>25</v>
      </c>
      <c r="E354" s="40">
        <f t="shared" si="32"/>
        <v>33.5</v>
      </c>
      <c r="F354" s="50">
        <f t="shared" si="33"/>
        <v>33</v>
      </c>
    </row>
    <row r="355" spans="1:6" hidden="1" x14ac:dyDescent="0.25">
      <c r="A355" s="2">
        <v>43</v>
      </c>
      <c r="B355" s="17" t="s">
        <v>101</v>
      </c>
      <c r="C355" s="32" t="s">
        <v>133</v>
      </c>
      <c r="D355" s="39">
        <v>16.920000000000002</v>
      </c>
      <c r="E355" s="40">
        <f t="shared" si="32"/>
        <v>22.672800000000002</v>
      </c>
      <c r="F355" s="50">
        <f t="shared" si="33"/>
        <v>22.334400000000002</v>
      </c>
    </row>
    <row r="356" spans="1:6" hidden="1" x14ac:dyDescent="0.25">
      <c r="A356" s="2">
        <v>44</v>
      </c>
      <c r="B356" s="17" t="s">
        <v>102</v>
      </c>
      <c r="C356" s="32" t="s">
        <v>133</v>
      </c>
      <c r="D356" s="39">
        <v>28.03</v>
      </c>
      <c r="E356" s="40">
        <f t="shared" si="32"/>
        <v>37.560200000000002</v>
      </c>
      <c r="F356" s="50">
        <f t="shared" si="33"/>
        <v>36.999600000000001</v>
      </c>
    </row>
    <row r="357" spans="1:6" hidden="1" x14ac:dyDescent="0.25">
      <c r="A357" s="2">
        <v>45</v>
      </c>
      <c r="B357" s="17" t="s">
        <v>103</v>
      </c>
      <c r="C357" s="32" t="s">
        <v>133</v>
      </c>
      <c r="D357" s="39">
        <v>33.61</v>
      </c>
      <c r="E357" s="40">
        <f t="shared" si="32"/>
        <v>45.037399999999998</v>
      </c>
      <c r="F357" s="50">
        <f t="shared" si="33"/>
        <v>44.365200000000002</v>
      </c>
    </row>
    <row r="358" spans="1:6" hidden="1" x14ac:dyDescent="0.25">
      <c r="A358" s="2">
        <v>46</v>
      </c>
      <c r="B358" s="17" t="s">
        <v>104</v>
      </c>
      <c r="C358" s="32" t="s">
        <v>133</v>
      </c>
      <c r="D358" s="39">
        <v>13.98</v>
      </c>
      <c r="E358" s="40">
        <f t="shared" si="32"/>
        <v>18.7332</v>
      </c>
      <c r="F358" s="50">
        <f t="shared" si="33"/>
        <v>18.453600000000002</v>
      </c>
    </row>
    <row r="359" spans="1:6" hidden="1" x14ac:dyDescent="0.25">
      <c r="A359" s="2">
        <v>47</v>
      </c>
      <c r="B359" s="17" t="s">
        <v>105</v>
      </c>
      <c r="C359" s="32" t="s">
        <v>133</v>
      </c>
      <c r="D359" s="39">
        <v>14.53</v>
      </c>
      <c r="E359" s="40">
        <f t="shared" si="32"/>
        <v>19.470199999999998</v>
      </c>
      <c r="F359" s="50">
        <f t="shared" si="33"/>
        <v>19.179600000000001</v>
      </c>
    </row>
    <row r="360" spans="1:6" hidden="1" x14ac:dyDescent="0.25">
      <c r="A360" s="2">
        <v>48</v>
      </c>
      <c r="B360" s="17" t="s">
        <v>106</v>
      </c>
      <c r="C360" s="32" t="s">
        <v>133</v>
      </c>
      <c r="D360" s="39">
        <v>19.23</v>
      </c>
      <c r="E360" s="40">
        <f t="shared" si="32"/>
        <v>25.7682</v>
      </c>
      <c r="F360" s="50">
        <f t="shared" si="33"/>
        <v>25.383600000000001</v>
      </c>
    </row>
    <row r="361" spans="1:6" hidden="1" x14ac:dyDescent="0.25">
      <c r="A361" s="2">
        <v>49</v>
      </c>
      <c r="B361" s="17" t="s">
        <v>107</v>
      </c>
      <c r="C361" s="32" t="s">
        <v>133</v>
      </c>
      <c r="D361" s="39">
        <v>18.57</v>
      </c>
      <c r="E361" s="40">
        <f t="shared" si="32"/>
        <v>24.883800000000001</v>
      </c>
      <c r="F361" s="50">
        <f t="shared" si="33"/>
        <v>24.5124</v>
      </c>
    </row>
    <row r="362" spans="1:6" hidden="1" x14ac:dyDescent="0.25">
      <c r="A362" s="2">
        <v>50</v>
      </c>
      <c r="B362" s="17" t="s">
        <v>108</v>
      </c>
      <c r="C362" s="32" t="s">
        <v>133</v>
      </c>
      <c r="D362" s="39">
        <v>18</v>
      </c>
      <c r="E362" s="40">
        <f t="shared" si="32"/>
        <v>24.12</v>
      </c>
      <c r="F362" s="50">
        <f t="shared" si="33"/>
        <v>23.759999999999998</v>
      </c>
    </row>
    <row r="363" spans="1:6" hidden="1" x14ac:dyDescent="0.25">
      <c r="A363" s="2">
        <v>51</v>
      </c>
      <c r="B363" s="17" t="s">
        <v>109</v>
      </c>
      <c r="C363" s="32" t="s">
        <v>133</v>
      </c>
      <c r="D363" s="39">
        <v>12.75</v>
      </c>
      <c r="E363" s="40">
        <f t="shared" si="32"/>
        <v>17.085000000000001</v>
      </c>
      <c r="F363" s="50">
        <f t="shared" si="33"/>
        <v>16.829999999999998</v>
      </c>
    </row>
    <row r="364" spans="1:6" hidden="1" x14ac:dyDescent="0.25">
      <c r="A364" s="2">
        <v>52</v>
      </c>
      <c r="B364" s="17" t="s">
        <v>110</v>
      </c>
      <c r="C364" s="32" t="s">
        <v>133</v>
      </c>
      <c r="D364" s="39">
        <v>16</v>
      </c>
      <c r="E364" s="40">
        <f t="shared" si="32"/>
        <v>21.44</v>
      </c>
      <c r="F364" s="50">
        <f t="shared" si="33"/>
        <v>21.12</v>
      </c>
    </row>
    <row r="365" spans="1:6" hidden="1" x14ac:dyDescent="0.25">
      <c r="A365" s="2">
        <v>53</v>
      </c>
      <c r="B365" s="17" t="s">
        <v>111</v>
      </c>
      <c r="C365" s="32" t="s">
        <v>133</v>
      </c>
      <c r="D365" s="39">
        <v>15.48</v>
      </c>
      <c r="E365" s="40">
        <f t="shared" si="32"/>
        <v>20.743200000000002</v>
      </c>
      <c r="F365" s="50">
        <f t="shared" si="33"/>
        <v>20.433600000000002</v>
      </c>
    </row>
    <row r="366" spans="1:6" hidden="1" x14ac:dyDescent="0.25">
      <c r="A366" s="2">
        <v>54</v>
      </c>
      <c r="B366" s="17" t="s">
        <v>112</v>
      </c>
      <c r="C366" s="32" t="s">
        <v>133</v>
      </c>
      <c r="D366" s="39">
        <v>19.62</v>
      </c>
      <c r="E366" s="40">
        <f t="shared" si="32"/>
        <v>26.290800000000001</v>
      </c>
      <c r="F366" s="50">
        <f t="shared" si="33"/>
        <v>25.898400000000002</v>
      </c>
    </row>
    <row r="367" spans="1:6" hidden="1" x14ac:dyDescent="0.25">
      <c r="A367" s="2">
        <v>55</v>
      </c>
      <c r="B367" s="17" t="s">
        <v>113</v>
      </c>
      <c r="C367" s="32" t="s">
        <v>133</v>
      </c>
      <c r="D367" s="39">
        <v>15.44</v>
      </c>
      <c r="E367" s="40">
        <f t="shared" si="32"/>
        <v>20.689599999999999</v>
      </c>
      <c r="F367" s="50">
        <f t="shared" si="33"/>
        <v>20.380800000000001</v>
      </c>
    </row>
    <row r="368" spans="1:6" hidden="1" x14ac:dyDescent="0.25">
      <c r="A368" s="2">
        <v>56</v>
      </c>
      <c r="B368" s="17" t="s">
        <v>114</v>
      </c>
      <c r="C368" s="32" t="s">
        <v>133</v>
      </c>
      <c r="D368" s="39">
        <v>21.83</v>
      </c>
      <c r="E368" s="40">
        <f t="shared" si="32"/>
        <v>29.252199999999998</v>
      </c>
      <c r="F368" s="50">
        <f t="shared" si="33"/>
        <v>28.815599999999996</v>
      </c>
    </row>
    <row r="369" spans="1:6" hidden="1" x14ac:dyDescent="0.25">
      <c r="A369" s="2">
        <v>57</v>
      </c>
      <c r="B369" s="17" t="s">
        <v>115</v>
      </c>
      <c r="C369" s="32" t="s">
        <v>133</v>
      </c>
      <c r="D369" s="39">
        <v>10</v>
      </c>
      <c r="E369" s="40">
        <f t="shared" si="32"/>
        <v>13.4</v>
      </c>
      <c r="F369" s="50">
        <f t="shared" si="33"/>
        <v>13.2</v>
      </c>
    </row>
    <row r="370" spans="1:6" hidden="1" x14ac:dyDescent="0.25">
      <c r="A370" s="2">
        <v>58</v>
      </c>
      <c r="B370" s="17" t="s">
        <v>116</v>
      </c>
      <c r="C370" s="32" t="s">
        <v>133</v>
      </c>
      <c r="D370" s="39">
        <v>14.54</v>
      </c>
      <c r="E370" s="40">
        <f t="shared" si="32"/>
        <v>19.483599999999999</v>
      </c>
      <c r="F370" s="50">
        <f t="shared" si="33"/>
        <v>19.192799999999998</v>
      </c>
    </row>
    <row r="371" spans="1:6" hidden="1" x14ac:dyDescent="0.25">
      <c r="A371" s="2">
        <v>59</v>
      </c>
      <c r="B371" s="17" t="s">
        <v>117</v>
      </c>
      <c r="C371" s="32" t="s">
        <v>133</v>
      </c>
      <c r="D371" s="39">
        <v>13</v>
      </c>
      <c r="E371" s="40">
        <f t="shared" si="32"/>
        <v>17.420000000000002</v>
      </c>
      <c r="F371" s="50">
        <f t="shared" si="33"/>
        <v>17.16</v>
      </c>
    </row>
    <row r="372" spans="1:6" hidden="1" x14ac:dyDescent="0.25">
      <c r="A372" s="2">
        <v>60</v>
      </c>
      <c r="B372" s="17" t="s">
        <v>118</v>
      </c>
      <c r="C372" s="32" t="s">
        <v>133</v>
      </c>
      <c r="D372" s="39">
        <v>25.6</v>
      </c>
      <c r="E372" s="40">
        <f t="shared" si="32"/>
        <v>34.304000000000002</v>
      </c>
      <c r="F372" s="50">
        <f t="shared" si="33"/>
        <v>33.792000000000002</v>
      </c>
    </row>
    <row r="373" spans="1:6" hidden="1" x14ac:dyDescent="0.25">
      <c r="A373" s="2">
        <v>61</v>
      </c>
      <c r="B373" s="17" t="s">
        <v>119</v>
      </c>
      <c r="C373" s="32" t="s">
        <v>133</v>
      </c>
      <c r="D373" s="39">
        <v>10.89</v>
      </c>
      <c r="E373" s="40">
        <f t="shared" si="32"/>
        <v>14.592600000000001</v>
      </c>
      <c r="F373" s="50">
        <f t="shared" si="33"/>
        <v>14.3748</v>
      </c>
    </row>
    <row r="374" spans="1:6" ht="15.75" hidden="1" thickBot="1" x14ac:dyDescent="0.3">
      <c r="A374" s="20">
        <v>62</v>
      </c>
      <c r="B374" s="21" t="s">
        <v>120</v>
      </c>
      <c r="C374" s="32" t="s">
        <v>133</v>
      </c>
      <c r="D374" s="42">
        <v>10</v>
      </c>
      <c r="E374" s="40">
        <f t="shared" si="32"/>
        <v>13.4</v>
      </c>
      <c r="F374" s="50">
        <f t="shared" si="33"/>
        <v>13.2</v>
      </c>
    </row>
    <row r="375" spans="1:6" ht="15.75" hidden="1" thickBot="1" x14ac:dyDescent="0.3">
      <c r="A375" s="108"/>
      <c r="B375" s="109"/>
      <c r="C375" s="109"/>
      <c r="D375" s="109"/>
      <c r="E375" s="109"/>
      <c r="F375" s="110"/>
    </row>
    <row r="376" spans="1:6" ht="24" thickBot="1" x14ac:dyDescent="0.3">
      <c r="A376" s="111" t="s">
        <v>45</v>
      </c>
      <c r="B376" s="112"/>
      <c r="C376" s="112"/>
      <c r="D376" s="112"/>
      <c r="E376" s="112"/>
      <c r="F376" s="113"/>
    </row>
    <row r="377" spans="1:6" ht="15.75" thickBot="1" x14ac:dyDescent="0.3">
      <c r="A377" s="22"/>
      <c r="B377" s="23"/>
      <c r="C377" s="30"/>
      <c r="D377" s="36"/>
      <c r="E377" s="37" t="s">
        <v>141</v>
      </c>
      <c r="F377" s="38" t="s">
        <v>142</v>
      </c>
    </row>
    <row r="378" spans="1:6" ht="30" hidden="1" x14ac:dyDescent="0.25">
      <c r="A378" s="25" t="s">
        <v>40</v>
      </c>
      <c r="B378" s="26" t="s">
        <v>53</v>
      </c>
      <c r="C378" s="27" t="s">
        <v>59</v>
      </c>
      <c r="D378" s="28" t="s">
        <v>130</v>
      </c>
      <c r="E378" s="29" t="s">
        <v>131</v>
      </c>
      <c r="F378" s="24" t="s">
        <v>131</v>
      </c>
    </row>
    <row r="379" spans="1:6" hidden="1" x14ac:dyDescent="0.25">
      <c r="A379" s="2">
        <v>63</v>
      </c>
      <c r="B379" s="17" t="s">
        <v>121</v>
      </c>
      <c r="C379" s="33" t="s">
        <v>133</v>
      </c>
      <c r="D379" s="39">
        <v>13</v>
      </c>
      <c r="E379" s="40">
        <f t="shared" ref="E379:E387" si="34">(D379*0.34)+D379</f>
        <v>17.420000000000002</v>
      </c>
      <c r="F379" s="50">
        <f t="shared" ref="F379:F387" si="35">(D379*0.32)+D379</f>
        <v>17.16</v>
      </c>
    </row>
    <row r="380" spans="1:6" hidden="1" x14ac:dyDescent="0.25">
      <c r="A380" s="2">
        <v>64</v>
      </c>
      <c r="B380" s="17" t="s">
        <v>122</v>
      </c>
      <c r="C380" s="33" t="s">
        <v>133</v>
      </c>
      <c r="D380" s="39">
        <v>11.13</v>
      </c>
      <c r="E380" s="40">
        <f t="shared" si="34"/>
        <v>14.914200000000001</v>
      </c>
      <c r="F380" s="50">
        <f t="shared" si="35"/>
        <v>14.691600000000001</v>
      </c>
    </row>
    <row r="381" spans="1:6" hidden="1" x14ac:dyDescent="0.25">
      <c r="A381" s="2">
        <v>65</v>
      </c>
      <c r="B381" s="17" t="s">
        <v>129</v>
      </c>
      <c r="C381" s="33" t="s">
        <v>133</v>
      </c>
      <c r="D381" s="39">
        <v>22.88</v>
      </c>
      <c r="E381" s="40">
        <f t="shared" si="34"/>
        <v>30.659199999999998</v>
      </c>
      <c r="F381" s="50">
        <f t="shared" si="35"/>
        <v>30.201599999999999</v>
      </c>
    </row>
    <row r="382" spans="1:6" hidden="1" x14ac:dyDescent="0.25">
      <c r="A382" s="2">
        <v>66</v>
      </c>
      <c r="B382" s="17" t="s">
        <v>123</v>
      </c>
      <c r="C382" s="33" t="s">
        <v>133</v>
      </c>
      <c r="D382" s="39">
        <v>16.940000000000001</v>
      </c>
      <c r="E382" s="40">
        <f t="shared" si="34"/>
        <v>22.699600000000004</v>
      </c>
      <c r="F382" s="50">
        <f t="shared" si="35"/>
        <v>22.360800000000001</v>
      </c>
    </row>
    <row r="383" spans="1:6" hidden="1" x14ac:dyDescent="0.25">
      <c r="A383" s="2">
        <v>67</v>
      </c>
      <c r="B383" s="17" t="s">
        <v>124</v>
      </c>
      <c r="C383" s="33" t="s">
        <v>133</v>
      </c>
      <c r="D383" s="39">
        <v>20</v>
      </c>
      <c r="E383" s="40">
        <f t="shared" si="34"/>
        <v>26.8</v>
      </c>
      <c r="F383" s="50">
        <f t="shared" si="35"/>
        <v>26.4</v>
      </c>
    </row>
    <row r="384" spans="1:6" hidden="1" x14ac:dyDescent="0.25">
      <c r="A384" s="2">
        <v>68</v>
      </c>
      <c r="B384" s="17" t="s">
        <v>125</v>
      </c>
      <c r="C384" s="33" t="s">
        <v>133</v>
      </c>
      <c r="D384" s="39">
        <v>14</v>
      </c>
      <c r="E384" s="40">
        <f t="shared" si="34"/>
        <v>18.760000000000002</v>
      </c>
      <c r="F384" s="50">
        <f t="shared" si="35"/>
        <v>18.48</v>
      </c>
    </row>
    <row r="385" spans="1:6" hidden="1" x14ac:dyDescent="0.25">
      <c r="A385" s="2">
        <v>69</v>
      </c>
      <c r="B385" s="17" t="s">
        <v>126</v>
      </c>
      <c r="C385" s="33" t="s">
        <v>133</v>
      </c>
      <c r="D385" s="39">
        <v>16</v>
      </c>
      <c r="E385" s="40">
        <f t="shared" si="34"/>
        <v>21.44</v>
      </c>
      <c r="F385" s="50">
        <f t="shared" si="35"/>
        <v>21.12</v>
      </c>
    </row>
    <row r="386" spans="1:6" hidden="1" x14ac:dyDescent="0.25">
      <c r="A386" s="2">
        <v>70</v>
      </c>
      <c r="B386" s="17" t="s">
        <v>127</v>
      </c>
      <c r="C386" s="33" t="s">
        <v>133</v>
      </c>
      <c r="D386" s="39">
        <v>16</v>
      </c>
      <c r="E386" s="40">
        <f t="shared" si="34"/>
        <v>21.44</v>
      </c>
      <c r="F386" s="50">
        <f t="shared" si="35"/>
        <v>21.12</v>
      </c>
    </row>
    <row r="387" spans="1:6" ht="15.75" hidden="1" thickBot="1" x14ac:dyDescent="0.3">
      <c r="A387" s="14">
        <v>71</v>
      </c>
      <c r="B387" s="18" t="s">
        <v>128</v>
      </c>
      <c r="C387" s="33" t="s">
        <v>133</v>
      </c>
      <c r="D387" s="44">
        <v>24</v>
      </c>
      <c r="E387" s="40">
        <f t="shared" si="34"/>
        <v>32.159999999999997</v>
      </c>
      <c r="F387" s="50">
        <f t="shared" si="35"/>
        <v>31.68</v>
      </c>
    </row>
    <row r="388" spans="1:6" ht="15.75" hidden="1" thickBot="1" x14ac:dyDescent="0.3">
      <c r="A388" s="108"/>
      <c r="B388" s="109"/>
      <c r="C388" s="109"/>
      <c r="D388" s="109"/>
      <c r="E388" s="109"/>
      <c r="F388" s="110"/>
    </row>
    <row r="389" spans="1:6" ht="24" thickBot="1" x14ac:dyDescent="0.3">
      <c r="A389" s="111" t="s">
        <v>58</v>
      </c>
      <c r="B389" s="112"/>
      <c r="C389" s="112"/>
      <c r="D389" s="112"/>
      <c r="E389" s="112"/>
      <c r="F389" s="113"/>
    </row>
    <row r="390" spans="1:6" ht="16.5" thickBot="1" x14ac:dyDescent="0.3">
      <c r="A390" s="114" t="s">
        <v>51</v>
      </c>
      <c r="B390" s="115"/>
      <c r="C390" s="115"/>
      <c r="D390" s="115"/>
      <c r="E390" s="115"/>
      <c r="F390" s="116"/>
    </row>
    <row r="391" spans="1:6" ht="15.75" thickBot="1" x14ac:dyDescent="0.3">
      <c r="A391" s="22"/>
      <c r="B391" s="23"/>
      <c r="C391" s="30"/>
      <c r="D391" s="36"/>
      <c r="E391" s="102"/>
      <c r="F391" s="103"/>
    </row>
    <row r="392" spans="1:6" ht="30" x14ac:dyDescent="0.25">
      <c r="A392" s="25" t="s">
        <v>40</v>
      </c>
      <c r="B392" s="26" t="s">
        <v>52</v>
      </c>
      <c r="C392" s="27" t="s">
        <v>59</v>
      </c>
      <c r="D392" s="49" t="s">
        <v>130</v>
      </c>
      <c r="E392" s="104"/>
      <c r="F392" s="105"/>
    </row>
    <row r="393" spans="1:6" x14ac:dyDescent="0.25">
      <c r="A393" s="2">
        <v>72</v>
      </c>
      <c r="B393" s="16" t="s">
        <v>50</v>
      </c>
      <c r="C393" s="34" t="s">
        <v>136</v>
      </c>
      <c r="D393" s="43">
        <v>10</v>
      </c>
      <c r="E393" s="104"/>
      <c r="F393" s="105"/>
    </row>
    <row r="394" spans="1:6" x14ac:dyDescent="0.25">
      <c r="A394" s="2">
        <v>73</v>
      </c>
      <c r="B394" s="16" t="s">
        <v>46</v>
      </c>
      <c r="C394" s="34" t="s">
        <v>136</v>
      </c>
      <c r="D394" s="43">
        <v>20</v>
      </c>
      <c r="E394" s="104"/>
      <c r="F394" s="105"/>
    </row>
    <row r="395" spans="1:6" x14ac:dyDescent="0.25">
      <c r="A395" s="2">
        <v>74</v>
      </c>
      <c r="B395" s="16" t="s">
        <v>47</v>
      </c>
      <c r="C395" s="34" t="s">
        <v>136</v>
      </c>
      <c r="D395" s="43">
        <v>10</v>
      </c>
      <c r="E395" s="104"/>
      <c r="F395" s="105"/>
    </row>
    <row r="396" spans="1:6" x14ac:dyDescent="0.25">
      <c r="A396" s="2">
        <v>75</v>
      </c>
      <c r="B396" s="16" t="s">
        <v>48</v>
      </c>
      <c r="C396" s="34" t="s">
        <v>136</v>
      </c>
      <c r="D396" s="43">
        <v>25</v>
      </c>
      <c r="E396" s="104"/>
      <c r="F396" s="105"/>
    </row>
    <row r="397" spans="1:6" ht="15.75" thickBot="1" x14ac:dyDescent="0.3">
      <c r="A397" s="14">
        <v>76</v>
      </c>
      <c r="B397" s="19" t="s">
        <v>49</v>
      </c>
      <c r="C397" s="35" t="s">
        <v>136</v>
      </c>
      <c r="D397" s="45">
        <v>20</v>
      </c>
      <c r="E397" s="106"/>
      <c r="F397" s="107"/>
    </row>
    <row r="398" spans="1:6" ht="16.5" thickBot="1" x14ac:dyDescent="0.3">
      <c r="A398" s="114" t="s">
        <v>140</v>
      </c>
      <c r="B398" s="115"/>
      <c r="C398" s="115"/>
      <c r="D398" s="115"/>
      <c r="E398" s="115"/>
      <c r="F398" s="116"/>
    </row>
    <row r="399" spans="1:6" ht="15.75" thickBot="1" x14ac:dyDescent="0.3">
      <c r="A399" s="22"/>
      <c r="B399" s="23"/>
      <c r="C399" s="30"/>
      <c r="D399" s="36"/>
      <c r="E399" s="102"/>
      <c r="F399" s="103"/>
    </row>
    <row r="400" spans="1:6" ht="30" x14ac:dyDescent="0.25">
      <c r="A400" s="25" t="s">
        <v>40</v>
      </c>
      <c r="B400" s="26" t="s">
        <v>137</v>
      </c>
      <c r="C400" s="27" t="s">
        <v>59</v>
      </c>
      <c r="D400" s="49" t="s">
        <v>130</v>
      </c>
      <c r="E400" s="104"/>
      <c r="F400" s="105"/>
    </row>
    <row r="401" spans="1:6" ht="15.75" thickBot="1" x14ac:dyDescent="0.3">
      <c r="A401" s="14">
        <v>77</v>
      </c>
      <c r="B401" s="19" t="s">
        <v>138</v>
      </c>
      <c r="C401" s="35" t="s">
        <v>139</v>
      </c>
      <c r="D401" s="45">
        <v>2</v>
      </c>
      <c r="E401" s="106"/>
      <c r="F401" s="107"/>
    </row>
    <row r="402" spans="1:6" ht="47.25" thickBot="1" x14ac:dyDescent="0.3">
      <c r="A402" s="120" t="s">
        <v>54</v>
      </c>
      <c r="B402" s="121"/>
      <c r="C402" s="121"/>
      <c r="D402" s="121"/>
      <c r="E402" s="121"/>
      <c r="F402" s="122"/>
    </row>
    <row r="403" spans="1:6" ht="24" thickBot="1" x14ac:dyDescent="0.3">
      <c r="A403" s="111" t="s">
        <v>42</v>
      </c>
      <c r="B403" s="112"/>
      <c r="C403" s="112"/>
      <c r="D403" s="112"/>
      <c r="E403" s="112"/>
      <c r="F403" s="113"/>
    </row>
    <row r="404" spans="1:6" ht="15.75" thickBot="1" x14ac:dyDescent="0.3">
      <c r="A404" s="51"/>
      <c r="B404" s="52"/>
      <c r="C404" s="52"/>
      <c r="D404" s="53"/>
      <c r="E404" s="54" t="s">
        <v>164</v>
      </c>
      <c r="F404" s="55" t="s">
        <v>142</v>
      </c>
    </row>
    <row r="405" spans="1:6" ht="30" hidden="1" x14ac:dyDescent="0.25">
      <c r="A405" s="56" t="s">
        <v>40</v>
      </c>
      <c r="B405" s="57" t="s">
        <v>53</v>
      </c>
      <c r="C405" s="58" t="s">
        <v>59</v>
      </c>
      <c r="D405" s="59" t="s">
        <v>130</v>
      </c>
      <c r="E405" s="60" t="s">
        <v>131</v>
      </c>
      <c r="F405" s="61" t="s">
        <v>131</v>
      </c>
    </row>
    <row r="406" spans="1:6" hidden="1" x14ac:dyDescent="0.25">
      <c r="A406" s="62">
        <v>1</v>
      </c>
      <c r="B406" s="3" t="s">
        <v>60</v>
      </c>
      <c r="C406" s="63" t="s">
        <v>133</v>
      </c>
      <c r="D406" s="64">
        <v>10.41</v>
      </c>
      <c r="E406" s="65">
        <f t="shared" ref="E406:E420" si="36">(D406*0.34)+D406</f>
        <v>13.949400000000001</v>
      </c>
      <c r="F406" s="66">
        <f t="shared" ref="F406:F420" si="37">(D406*0.32)+D406</f>
        <v>13.741199999999999</v>
      </c>
    </row>
    <row r="407" spans="1:6" hidden="1" x14ac:dyDescent="0.25">
      <c r="A407" s="62">
        <f>A406+1</f>
        <v>2</v>
      </c>
      <c r="B407" s="4" t="s">
        <v>61</v>
      </c>
      <c r="C407" s="63" t="s">
        <v>133</v>
      </c>
      <c r="D407" s="64">
        <v>13.28</v>
      </c>
      <c r="E407" s="65">
        <f t="shared" si="36"/>
        <v>17.795200000000001</v>
      </c>
      <c r="F407" s="66">
        <f t="shared" si="37"/>
        <v>17.529599999999999</v>
      </c>
    </row>
    <row r="408" spans="1:6" hidden="1" x14ac:dyDescent="0.25">
      <c r="A408" s="62">
        <f t="shared" ref="A408" si="38">A407+1</f>
        <v>3</v>
      </c>
      <c r="B408" s="3" t="s">
        <v>62</v>
      </c>
      <c r="C408" s="63" t="s">
        <v>133</v>
      </c>
      <c r="D408" s="64">
        <v>12.85</v>
      </c>
      <c r="E408" s="65">
        <f t="shared" si="36"/>
        <v>17.219000000000001</v>
      </c>
      <c r="F408" s="66">
        <f t="shared" si="37"/>
        <v>16.962</v>
      </c>
    </row>
    <row r="409" spans="1:6" hidden="1" x14ac:dyDescent="0.25">
      <c r="A409" s="62">
        <v>4</v>
      </c>
      <c r="B409" s="3" t="s">
        <v>63</v>
      </c>
      <c r="C409" s="63" t="s">
        <v>133</v>
      </c>
      <c r="D409" s="64">
        <v>16.36</v>
      </c>
      <c r="E409" s="65">
        <f t="shared" si="36"/>
        <v>21.9224</v>
      </c>
      <c r="F409" s="66">
        <f t="shared" si="37"/>
        <v>21.595199999999998</v>
      </c>
    </row>
    <row r="410" spans="1:6" hidden="1" x14ac:dyDescent="0.25">
      <c r="A410" s="62">
        <v>5</v>
      </c>
      <c r="B410" s="3" t="s">
        <v>64</v>
      </c>
      <c r="C410" s="63" t="s">
        <v>133</v>
      </c>
      <c r="D410" s="64">
        <v>11.52</v>
      </c>
      <c r="E410" s="65">
        <f t="shared" si="36"/>
        <v>15.4368</v>
      </c>
      <c r="F410" s="66">
        <f t="shared" si="37"/>
        <v>15.206399999999999</v>
      </c>
    </row>
    <row r="411" spans="1:6" hidden="1" x14ac:dyDescent="0.25">
      <c r="A411" s="62">
        <v>6</v>
      </c>
      <c r="B411" s="3" t="s">
        <v>65</v>
      </c>
      <c r="C411" s="63" t="s">
        <v>133</v>
      </c>
      <c r="D411" s="64">
        <v>10.36</v>
      </c>
      <c r="E411" s="65">
        <f t="shared" si="36"/>
        <v>13.882400000000001</v>
      </c>
      <c r="F411" s="66">
        <f t="shared" si="37"/>
        <v>13.6752</v>
      </c>
    </row>
    <row r="412" spans="1:6" hidden="1" x14ac:dyDescent="0.25">
      <c r="A412" s="62">
        <v>7</v>
      </c>
      <c r="B412" s="3" t="s">
        <v>66</v>
      </c>
      <c r="C412" s="63" t="s">
        <v>133</v>
      </c>
      <c r="D412" s="64">
        <v>11.28</v>
      </c>
      <c r="E412" s="65">
        <f t="shared" si="36"/>
        <v>15.1152</v>
      </c>
      <c r="F412" s="66">
        <f t="shared" si="37"/>
        <v>14.8896</v>
      </c>
    </row>
    <row r="413" spans="1:6" hidden="1" x14ac:dyDescent="0.25">
      <c r="A413" s="62">
        <v>8</v>
      </c>
      <c r="B413" s="3" t="s">
        <v>67</v>
      </c>
      <c r="C413" s="63" t="s">
        <v>133</v>
      </c>
      <c r="D413" s="64">
        <v>41.69</v>
      </c>
      <c r="E413" s="65">
        <f t="shared" si="36"/>
        <v>55.864599999999996</v>
      </c>
      <c r="F413" s="66">
        <f t="shared" si="37"/>
        <v>55.030799999999999</v>
      </c>
    </row>
    <row r="414" spans="1:6" hidden="1" x14ac:dyDescent="0.25">
      <c r="A414" s="62">
        <v>9</v>
      </c>
      <c r="B414" s="3" t="s">
        <v>68</v>
      </c>
      <c r="C414" s="63" t="s">
        <v>133</v>
      </c>
      <c r="D414" s="64">
        <v>9.52</v>
      </c>
      <c r="E414" s="65">
        <f t="shared" si="36"/>
        <v>12.7568</v>
      </c>
      <c r="F414" s="66">
        <f t="shared" si="37"/>
        <v>12.5664</v>
      </c>
    </row>
    <row r="415" spans="1:6" hidden="1" x14ac:dyDescent="0.25">
      <c r="A415" s="62">
        <v>10</v>
      </c>
      <c r="B415" s="3" t="s">
        <v>72</v>
      </c>
      <c r="C415" s="63" t="s">
        <v>133</v>
      </c>
      <c r="D415" s="64">
        <v>10.5</v>
      </c>
      <c r="E415" s="65">
        <f t="shared" si="36"/>
        <v>14.07</v>
      </c>
      <c r="F415" s="66">
        <f t="shared" si="37"/>
        <v>13.86</v>
      </c>
    </row>
    <row r="416" spans="1:6" hidden="1" x14ac:dyDescent="0.25">
      <c r="A416" s="62">
        <v>11</v>
      </c>
      <c r="B416" s="3" t="s">
        <v>73</v>
      </c>
      <c r="C416" s="63" t="s">
        <v>133</v>
      </c>
      <c r="D416" s="64">
        <v>16.149999999999999</v>
      </c>
      <c r="E416" s="65">
        <f t="shared" si="36"/>
        <v>21.640999999999998</v>
      </c>
      <c r="F416" s="66">
        <f t="shared" si="37"/>
        <v>21.317999999999998</v>
      </c>
    </row>
    <row r="417" spans="1:6" hidden="1" x14ac:dyDescent="0.25">
      <c r="A417" s="62">
        <v>12</v>
      </c>
      <c r="B417" s="3" t="s">
        <v>74</v>
      </c>
      <c r="C417" s="63" t="s">
        <v>133</v>
      </c>
      <c r="D417" s="64">
        <v>12.06</v>
      </c>
      <c r="E417" s="65">
        <f t="shared" si="36"/>
        <v>16.160400000000003</v>
      </c>
      <c r="F417" s="66">
        <f t="shared" si="37"/>
        <v>15.9192</v>
      </c>
    </row>
    <row r="418" spans="1:6" hidden="1" x14ac:dyDescent="0.25">
      <c r="A418" s="62">
        <v>13</v>
      </c>
      <c r="B418" s="3" t="s">
        <v>69</v>
      </c>
      <c r="C418" s="63" t="s">
        <v>133</v>
      </c>
      <c r="D418" s="64">
        <v>12.17</v>
      </c>
      <c r="E418" s="65">
        <f t="shared" si="36"/>
        <v>16.3078</v>
      </c>
      <c r="F418" s="66">
        <f t="shared" si="37"/>
        <v>16.064399999999999</v>
      </c>
    </row>
    <row r="419" spans="1:6" hidden="1" x14ac:dyDescent="0.25">
      <c r="A419" s="62">
        <v>14</v>
      </c>
      <c r="B419" s="3" t="s">
        <v>70</v>
      </c>
      <c r="C419" s="63" t="s">
        <v>133</v>
      </c>
      <c r="D419" s="64">
        <v>15</v>
      </c>
      <c r="E419" s="65">
        <f t="shared" si="36"/>
        <v>20.100000000000001</v>
      </c>
      <c r="F419" s="66">
        <f t="shared" si="37"/>
        <v>19.8</v>
      </c>
    </row>
    <row r="420" spans="1:6" ht="15.75" hidden="1" thickBot="1" x14ac:dyDescent="0.3">
      <c r="A420" s="67">
        <v>15</v>
      </c>
      <c r="B420" s="3" t="s">
        <v>71</v>
      </c>
      <c r="C420" s="63" t="s">
        <v>133</v>
      </c>
      <c r="D420" s="68">
        <v>9.26</v>
      </c>
      <c r="E420" s="65">
        <f t="shared" si="36"/>
        <v>12.4084</v>
      </c>
      <c r="F420" s="66">
        <f t="shared" si="37"/>
        <v>12.2232</v>
      </c>
    </row>
    <row r="421" spans="1:6" ht="15.75" hidden="1" thickBot="1" x14ac:dyDescent="0.3">
      <c r="A421" s="126"/>
      <c r="B421" s="127"/>
      <c r="C421" s="127"/>
      <c r="D421" s="127"/>
      <c r="E421" s="127"/>
      <c r="F421" s="128"/>
    </row>
    <row r="422" spans="1:6" ht="24" thickBot="1" x14ac:dyDescent="0.3">
      <c r="A422" s="111" t="s">
        <v>43</v>
      </c>
      <c r="B422" s="112"/>
      <c r="C422" s="112"/>
      <c r="D422" s="112"/>
      <c r="E422" s="112"/>
      <c r="F422" s="113"/>
    </row>
    <row r="423" spans="1:6" ht="15.75" thickBot="1" x14ac:dyDescent="0.3">
      <c r="A423" s="22"/>
      <c r="B423" s="23"/>
      <c r="C423" s="30"/>
      <c r="D423" s="36"/>
      <c r="E423" s="37" t="s">
        <v>141</v>
      </c>
      <c r="F423" s="38" t="s">
        <v>142</v>
      </c>
    </row>
    <row r="424" spans="1:6" ht="30" hidden="1" x14ac:dyDescent="0.25">
      <c r="A424" s="25" t="s">
        <v>40</v>
      </c>
      <c r="B424" s="26" t="s">
        <v>53</v>
      </c>
      <c r="C424" s="27" t="s">
        <v>59</v>
      </c>
      <c r="D424" s="28" t="s">
        <v>130</v>
      </c>
      <c r="E424" s="29" t="s">
        <v>131</v>
      </c>
      <c r="F424" s="24" t="s">
        <v>131</v>
      </c>
    </row>
    <row r="425" spans="1:6" hidden="1" x14ac:dyDescent="0.25">
      <c r="A425" s="2">
        <v>16</v>
      </c>
      <c r="B425" s="3" t="s">
        <v>75</v>
      </c>
      <c r="C425" s="31" t="s">
        <v>133</v>
      </c>
      <c r="D425" s="39">
        <v>8.6999999999999993</v>
      </c>
      <c r="E425" s="40">
        <f t="shared" ref="E425:E438" si="39">(D425*0.34)+D425</f>
        <v>11.657999999999999</v>
      </c>
      <c r="F425" s="41">
        <f t="shared" ref="F425:F438" si="40">(D425*0.32)+D425</f>
        <v>11.483999999999998</v>
      </c>
    </row>
    <row r="426" spans="1:6" hidden="1" x14ac:dyDescent="0.25">
      <c r="A426" s="2">
        <v>17</v>
      </c>
      <c r="B426" s="4" t="s">
        <v>76</v>
      </c>
      <c r="C426" s="31" t="s">
        <v>133</v>
      </c>
      <c r="D426" s="39">
        <v>8.18</v>
      </c>
      <c r="E426" s="40">
        <f t="shared" si="39"/>
        <v>10.9612</v>
      </c>
      <c r="F426" s="41">
        <f t="shared" si="40"/>
        <v>10.797599999999999</v>
      </c>
    </row>
    <row r="427" spans="1:6" hidden="1" x14ac:dyDescent="0.25">
      <c r="A427" s="2">
        <v>18</v>
      </c>
      <c r="B427" s="3" t="s">
        <v>77</v>
      </c>
      <c r="C427" s="31" t="s">
        <v>133</v>
      </c>
      <c r="D427" s="39">
        <v>25</v>
      </c>
      <c r="E427" s="40">
        <f t="shared" si="39"/>
        <v>33.5</v>
      </c>
      <c r="F427" s="41">
        <f t="shared" si="40"/>
        <v>33</v>
      </c>
    </row>
    <row r="428" spans="1:6" hidden="1" x14ac:dyDescent="0.25">
      <c r="A428" s="2">
        <v>19</v>
      </c>
      <c r="B428" s="3" t="s">
        <v>78</v>
      </c>
      <c r="C428" s="31" t="s">
        <v>133</v>
      </c>
      <c r="D428" s="39">
        <v>11.07</v>
      </c>
      <c r="E428" s="40">
        <f t="shared" si="39"/>
        <v>14.8338</v>
      </c>
      <c r="F428" s="41">
        <f t="shared" si="40"/>
        <v>14.612400000000001</v>
      </c>
    </row>
    <row r="429" spans="1:6" hidden="1" x14ac:dyDescent="0.25">
      <c r="A429" s="2">
        <v>20</v>
      </c>
      <c r="B429" s="3" t="s">
        <v>79</v>
      </c>
      <c r="C429" s="31" t="s">
        <v>133</v>
      </c>
      <c r="D429" s="39">
        <v>10.77</v>
      </c>
      <c r="E429" s="40">
        <f t="shared" si="39"/>
        <v>14.431799999999999</v>
      </c>
      <c r="F429" s="41">
        <f t="shared" si="40"/>
        <v>14.2164</v>
      </c>
    </row>
    <row r="430" spans="1:6" hidden="1" x14ac:dyDescent="0.25">
      <c r="A430" s="2">
        <v>21</v>
      </c>
      <c r="B430" s="3" t="s">
        <v>80</v>
      </c>
      <c r="C430" s="31" t="s">
        <v>133</v>
      </c>
      <c r="D430" s="39">
        <v>11.76</v>
      </c>
      <c r="E430" s="40">
        <f t="shared" si="39"/>
        <v>15.7584</v>
      </c>
      <c r="F430" s="41">
        <f t="shared" si="40"/>
        <v>15.523199999999999</v>
      </c>
    </row>
    <row r="431" spans="1:6" hidden="1" x14ac:dyDescent="0.25">
      <c r="A431" s="2">
        <v>22</v>
      </c>
      <c r="B431" s="3" t="s">
        <v>81</v>
      </c>
      <c r="C431" s="31" t="s">
        <v>133</v>
      </c>
      <c r="D431" s="39">
        <v>15</v>
      </c>
      <c r="E431" s="40">
        <f t="shared" si="39"/>
        <v>20.100000000000001</v>
      </c>
      <c r="F431" s="41">
        <f t="shared" si="40"/>
        <v>19.8</v>
      </c>
    </row>
    <row r="432" spans="1:6" hidden="1" x14ac:dyDescent="0.25">
      <c r="A432" s="2">
        <v>23</v>
      </c>
      <c r="B432" s="3" t="s">
        <v>82</v>
      </c>
      <c r="C432" s="31" t="s">
        <v>133</v>
      </c>
      <c r="D432" s="39">
        <v>10.5</v>
      </c>
      <c r="E432" s="40">
        <f t="shared" si="39"/>
        <v>14.07</v>
      </c>
      <c r="F432" s="41">
        <f t="shared" si="40"/>
        <v>13.86</v>
      </c>
    </row>
    <row r="433" spans="1:6" hidden="1" x14ac:dyDescent="0.25">
      <c r="A433" s="2">
        <v>24</v>
      </c>
      <c r="B433" s="3" t="s">
        <v>83</v>
      </c>
      <c r="C433" s="31" t="s">
        <v>133</v>
      </c>
      <c r="D433" s="39">
        <v>16</v>
      </c>
      <c r="E433" s="40">
        <f t="shared" si="39"/>
        <v>21.44</v>
      </c>
      <c r="F433" s="41">
        <f t="shared" si="40"/>
        <v>21.12</v>
      </c>
    </row>
    <row r="434" spans="1:6" hidden="1" x14ac:dyDescent="0.25">
      <c r="A434" s="2">
        <v>25</v>
      </c>
      <c r="B434" s="3" t="s">
        <v>84</v>
      </c>
      <c r="C434" s="31" t="s">
        <v>133</v>
      </c>
      <c r="D434" s="39">
        <v>9.4700000000000006</v>
      </c>
      <c r="E434" s="40">
        <f t="shared" si="39"/>
        <v>12.689800000000002</v>
      </c>
      <c r="F434" s="41">
        <f t="shared" si="40"/>
        <v>12.500400000000001</v>
      </c>
    </row>
    <row r="435" spans="1:6" hidden="1" x14ac:dyDescent="0.25">
      <c r="A435" s="2">
        <v>26</v>
      </c>
      <c r="B435" s="3" t="s">
        <v>85</v>
      </c>
      <c r="C435" s="31" t="s">
        <v>133</v>
      </c>
      <c r="D435" s="39">
        <v>11.2</v>
      </c>
      <c r="E435" s="40">
        <f t="shared" si="39"/>
        <v>15.007999999999999</v>
      </c>
      <c r="F435" s="41">
        <f t="shared" si="40"/>
        <v>14.783999999999999</v>
      </c>
    </row>
    <row r="436" spans="1:6" hidden="1" x14ac:dyDescent="0.25">
      <c r="A436" s="2">
        <v>27</v>
      </c>
      <c r="B436" s="3" t="s">
        <v>86</v>
      </c>
      <c r="C436" s="31" t="s">
        <v>133</v>
      </c>
      <c r="D436" s="39">
        <v>21.23</v>
      </c>
      <c r="E436" s="40">
        <f t="shared" si="39"/>
        <v>28.4482</v>
      </c>
      <c r="F436" s="41">
        <f t="shared" si="40"/>
        <v>28.023600000000002</v>
      </c>
    </row>
    <row r="437" spans="1:6" hidden="1" x14ac:dyDescent="0.25">
      <c r="A437" s="2">
        <v>28</v>
      </c>
      <c r="B437" s="3" t="s">
        <v>87</v>
      </c>
      <c r="C437" s="31" t="s">
        <v>133</v>
      </c>
      <c r="D437" s="39">
        <v>8.5</v>
      </c>
      <c r="E437" s="40">
        <f t="shared" si="39"/>
        <v>11.39</v>
      </c>
      <c r="F437" s="41">
        <f t="shared" si="40"/>
        <v>11.22</v>
      </c>
    </row>
    <row r="438" spans="1:6" ht="15.75" hidden="1" thickBot="1" x14ac:dyDescent="0.3">
      <c r="A438" s="14">
        <v>29</v>
      </c>
      <c r="B438" s="15" t="s">
        <v>88</v>
      </c>
      <c r="C438" s="31" t="s">
        <v>133</v>
      </c>
      <c r="D438" s="44">
        <v>10.85</v>
      </c>
      <c r="E438" s="40">
        <f t="shared" si="39"/>
        <v>14.539</v>
      </c>
      <c r="F438" s="41">
        <f t="shared" si="40"/>
        <v>14.321999999999999</v>
      </c>
    </row>
    <row r="439" spans="1:6" ht="15.75" hidden="1" thickBot="1" x14ac:dyDescent="0.3">
      <c r="A439" s="117"/>
      <c r="B439" s="118"/>
      <c r="C439" s="118"/>
      <c r="D439" s="118"/>
      <c r="E439" s="118"/>
      <c r="F439" s="119"/>
    </row>
    <row r="440" spans="1:6" ht="24" thickBot="1" x14ac:dyDescent="0.3">
      <c r="A440" s="111" t="s">
        <v>44</v>
      </c>
      <c r="B440" s="112"/>
      <c r="C440" s="112"/>
      <c r="D440" s="112"/>
      <c r="E440" s="112"/>
      <c r="F440" s="113"/>
    </row>
    <row r="441" spans="1:6" ht="15.75" thickBot="1" x14ac:dyDescent="0.3">
      <c r="A441" s="22"/>
      <c r="B441" s="23"/>
      <c r="C441" s="30"/>
      <c r="D441" s="36"/>
      <c r="E441" s="37" t="s">
        <v>141</v>
      </c>
      <c r="F441" s="38" t="s">
        <v>142</v>
      </c>
    </row>
    <row r="442" spans="1:6" ht="30" hidden="1" x14ac:dyDescent="0.25">
      <c r="A442" s="25" t="s">
        <v>40</v>
      </c>
      <c r="B442" s="26" t="s">
        <v>53</v>
      </c>
      <c r="C442" s="27" t="s">
        <v>59</v>
      </c>
      <c r="D442" s="28" t="s">
        <v>130</v>
      </c>
      <c r="E442" s="29" t="s">
        <v>131</v>
      </c>
      <c r="F442" s="24" t="s">
        <v>131</v>
      </c>
    </row>
    <row r="443" spans="1:6" hidden="1" x14ac:dyDescent="0.25">
      <c r="A443" s="2">
        <v>30</v>
      </c>
      <c r="B443" s="17" t="s">
        <v>89</v>
      </c>
      <c r="C443" s="32" t="s">
        <v>133</v>
      </c>
      <c r="D443" s="39">
        <v>17.239999999999998</v>
      </c>
      <c r="E443" s="40">
        <f t="shared" ref="E443:E475" si="41">(D443*0.34)+D443</f>
        <v>23.101599999999998</v>
      </c>
      <c r="F443" s="50">
        <f t="shared" ref="F443:F475" si="42">(D443*0.32)+D443</f>
        <v>22.756799999999998</v>
      </c>
    </row>
    <row r="444" spans="1:6" hidden="1" x14ac:dyDescent="0.25">
      <c r="A444" s="2">
        <v>31</v>
      </c>
      <c r="B444" s="17" t="s">
        <v>90</v>
      </c>
      <c r="C444" s="32" t="s">
        <v>133</v>
      </c>
      <c r="D444" s="39">
        <v>16.329999999999998</v>
      </c>
      <c r="E444" s="40">
        <f t="shared" si="41"/>
        <v>21.882199999999997</v>
      </c>
      <c r="F444" s="50">
        <f t="shared" si="42"/>
        <v>21.555599999999998</v>
      </c>
    </row>
    <row r="445" spans="1:6" hidden="1" x14ac:dyDescent="0.25">
      <c r="A445" s="2">
        <v>32</v>
      </c>
      <c r="B445" s="17" t="s">
        <v>91</v>
      </c>
      <c r="C445" s="32" t="s">
        <v>133</v>
      </c>
      <c r="D445" s="39">
        <v>14.06</v>
      </c>
      <c r="E445" s="40">
        <f t="shared" si="41"/>
        <v>18.840400000000002</v>
      </c>
      <c r="F445" s="50">
        <f t="shared" si="42"/>
        <v>18.559200000000001</v>
      </c>
    </row>
    <row r="446" spans="1:6" hidden="1" x14ac:dyDescent="0.25">
      <c r="A446" s="2">
        <v>33</v>
      </c>
      <c r="B446" s="17" t="s">
        <v>92</v>
      </c>
      <c r="C446" s="32" t="s">
        <v>133</v>
      </c>
      <c r="D446" s="39">
        <v>17.23</v>
      </c>
      <c r="E446" s="40">
        <f t="shared" si="41"/>
        <v>23.088200000000001</v>
      </c>
      <c r="F446" s="50">
        <f t="shared" si="42"/>
        <v>22.743600000000001</v>
      </c>
    </row>
    <row r="447" spans="1:6" hidden="1" x14ac:dyDescent="0.25">
      <c r="A447" s="2">
        <v>34</v>
      </c>
      <c r="B447" s="17" t="s">
        <v>93</v>
      </c>
      <c r="C447" s="32" t="s">
        <v>133</v>
      </c>
      <c r="D447" s="39">
        <v>15</v>
      </c>
      <c r="E447" s="40">
        <f t="shared" si="41"/>
        <v>20.100000000000001</v>
      </c>
      <c r="F447" s="50">
        <f t="shared" si="42"/>
        <v>19.8</v>
      </c>
    </row>
    <row r="448" spans="1:6" hidden="1" x14ac:dyDescent="0.25">
      <c r="A448" s="2">
        <v>35</v>
      </c>
      <c r="B448" s="17" t="s">
        <v>94</v>
      </c>
      <c r="C448" s="32" t="s">
        <v>133</v>
      </c>
      <c r="D448" s="39">
        <v>25.63</v>
      </c>
      <c r="E448" s="40">
        <f t="shared" si="41"/>
        <v>34.344200000000001</v>
      </c>
      <c r="F448" s="50">
        <f t="shared" si="42"/>
        <v>33.831599999999995</v>
      </c>
    </row>
    <row r="449" spans="1:6" hidden="1" x14ac:dyDescent="0.25">
      <c r="A449" s="2">
        <v>36</v>
      </c>
      <c r="B449" s="17" t="s">
        <v>95</v>
      </c>
      <c r="C449" s="32" t="s">
        <v>133</v>
      </c>
      <c r="D449" s="39">
        <v>14.85</v>
      </c>
      <c r="E449" s="40">
        <f t="shared" si="41"/>
        <v>19.899000000000001</v>
      </c>
      <c r="F449" s="50">
        <f t="shared" si="42"/>
        <v>19.602</v>
      </c>
    </row>
    <row r="450" spans="1:6" hidden="1" x14ac:dyDescent="0.25">
      <c r="A450" s="2">
        <v>37</v>
      </c>
      <c r="B450" s="17" t="s">
        <v>96</v>
      </c>
      <c r="C450" s="32" t="s">
        <v>133</v>
      </c>
      <c r="D450" s="39">
        <v>14</v>
      </c>
      <c r="E450" s="40">
        <f t="shared" si="41"/>
        <v>18.760000000000002</v>
      </c>
      <c r="F450" s="50">
        <f t="shared" si="42"/>
        <v>18.48</v>
      </c>
    </row>
    <row r="451" spans="1:6" hidden="1" x14ac:dyDescent="0.25">
      <c r="A451" s="2">
        <v>38</v>
      </c>
      <c r="B451" s="17" t="s">
        <v>97</v>
      </c>
      <c r="C451" s="32" t="s">
        <v>133</v>
      </c>
      <c r="D451" s="39">
        <v>14</v>
      </c>
      <c r="E451" s="40">
        <f t="shared" si="41"/>
        <v>18.760000000000002</v>
      </c>
      <c r="F451" s="50">
        <f t="shared" si="42"/>
        <v>18.48</v>
      </c>
    </row>
    <row r="452" spans="1:6" hidden="1" x14ac:dyDescent="0.25">
      <c r="A452" s="2">
        <v>39</v>
      </c>
      <c r="B452" s="17" t="s">
        <v>98</v>
      </c>
      <c r="C452" s="32" t="s">
        <v>133</v>
      </c>
      <c r="D452" s="39">
        <v>15.23</v>
      </c>
      <c r="E452" s="40">
        <f t="shared" si="41"/>
        <v>20.408200000000001</v>
      </c>
      <c r="F452" s="50">
        <f t="shared" si="42"/>
        <v>20.1036</v>
      </c>
    </row>
    <row r="453" spans="1:6" hidden="1" x14ac:dyDescent="0.25">
      <c r="A453" s="2">
        <v>40</v>
      </c>
      <c r="B453" s="17" t="s">
        <v>99</v>
      </c>
      <c r="C453" s="32" t="s">
        <v>133</v>
      </c>
      <c r="D453" s="39">
        <v>10</v>
      </c>
      <c r="E453" s="40">
        <f t="shared" si="41"/>
        <v>13.4</v>
      </c>
      <c r="F453" s="50">
        <f t="shared" si="42"/>
        <v>13.2</v>
      </c>
    </row>
    <row r="454" spans="1:6" hidden="1" x14ac:dyDescent="0.25">
      <c r="A454" s="2">
        <v>41</v>
      </c>
      <c r="B454" s="17" t="s">
        <v>72</v>
      </c>
      <c r="C454" s="32" t="s">
        <v>133</v>
      </c>
      <c r="D454" s="39">
        <v>10</v>
      </c>
      <c r="E454" s="40">
        <f t="shared" si="41"/>
        <v>13.4</v>
      </c>
      <c r="F454" s="50">
        <f t="shared" si="42"/>
        <v>13.2</v>
      </c>
    </row>
    <row r="455" spans="1:6" hidden="1" x14ac:dyDescent="0.25">
      <c r="A455" s="2">
        <v>42</v>
      </c>
      <c r="B455" s="17" t="s">
        <v>100</v>
      </c>
      <c r="C455" s="32" t="s">
        <v>133</v>
      </c>
      <c r="D455" s="39">
        <v>25</v>
      </c>
      <c r="E455" s="40">
        <f t="shared" si="41"/>
        <v>33.5</v>
      </c>
      <c r="F455" s="50">
        <f t="shared" si="42"/>
        <v>33</v>
      </c>
    </row>
    <row r="456" spans="1:6" hidden="1" x14ac:dyDescent="0.25">
      <c r="A456" s="2">
        <v>43</v>
      </c>
      <c r="B456" s="17" t="s">
        <v>101</v>
      </c>
      <c r="C456" s="32" t="s">
        <v>133</v>
      </c>
      <c r="D456" s="39">
        <v>16.920000000000002</v>
      </c>
      <c r="E456" s="40">
        <f t="shared" si="41"/>
        <v>22.672800000000002</v>
      </c>
      <c r="F456" s="50">
        <f t="shared" si="42"/>
        <v>22.334400000000002</v>
      </c>
    </row>
    <row r="457" spans="1:6" hidden="1" x14ac:dyDescent="0.25">
      <c r="A457" s="2">
        <v>44</v>
      </c>
      <c r="B457" s="17" t="s">
        <v>102</v>
      </c>
      <c r="C457" s="32" t="s">
        <v>133</v>
      </c>
      <c r="D457" s="39">
        <v>28.03</v>
      </c>
      <c r="E457" s="40">
        <f t="shared" si="41"/>
        <v>37.560200000000002</v>
      </c>
      <c r="F457" s="50">
        <f t="shared" si="42"/>
        <v>36.999600000000001</v>
      </c>
    </row>
    <row r="458" spans="1:6" hidden="1" x14ac:dyDescent="0.25">
      <c r="A458" s="2">
        <v>45</v>
      </c>
      <c r="B458" s="17" t="s">
        <v>103</v>
      </c>
      <c r="C458" s="32" t="s">
        <v>133</v>
      </c>
      <c r="D458" s="39">
        <v>33.61</v>
      </c>
      <c r="E458" s="40">
        <f t="shared" si="41"/>
        <v>45.037399999999998</v>
      </c>
      <c r="F458" s="50">
        <f t="shared" si="42"/>
        <v>44.365200000000002</v>
      </c>
    </row>
    <row r="459" spans="1:6" hidden="1" x14ac:dyDescent="0.25">
      <c r="A459" s="2">
        <v>46</v>
      </c>
      <c r="B459" s="17" t="s">
        <v>104</v>
      </c>
      <c r="C459" s="32" t="s">
        <v>133</v>
      </c>
      <c r="D459" s="39">
        <v>13.98</v>
      </c>
      <c r="E459" s="40">
        <f t="shared" si="41"/>
        <v>18.7332</v>
      </c>
      <c r="F459" s="50">
        <f t="shared" si="42"/>
        <v>18.453600000000002</v>
      </c>
    </row>
    <row r="460" spans="1:6" hidden="1" x14ac:dyDescent="0.25">
      <c r="A460" s="2">
        <v>47</v>
      </c>
      <c r="B460" s="17" t="s">
        <v>105</v>
      </c>
      <c r="C460" s="32" t="s">
        <v>133</v>
      </c>
      <c r="D460" s="39">
        <v>14.53</v>
      </c>
      <c r="E460" s="40">
        <f t="shared" si="41"/>
        <v>19.470199999999998</v>
      </c>
      <c r="F460" s="50">
        <f t="shared" si="42"/>
        <v>19.179600000000001</v>
      </c>
    </row>
    <row r="461" spans="1:6" hidden="1" x14ac:dyDescent="0.25">
      <c r="A461" s="2">
        <v>48</v>
      </c>
      <c r="B461" s="17" t="s">
        <v>106</v>
      </c>
      <c r="C461" s="32" t="s">
        <v>133</v>
      </c>
      <c r="D461" s="39">
        <v>19.23</v>
      </c>
      <c r="E461" s="40">
        <f t="shared" si="41"/>
        <v>25.7682</v>
      </c>
      <c r="F461" s="50">
        <f t="shared" si="42"/>
        <v>25.383600000000001</v>
      </c>
    </row>
    <row r="462" spans="1:6" hidden="1" x14ac:dyDescent="0.25">
      <c r="A462" s="2">
        <v>49</v>
      </c>
      <c r="B462" s="17" t="s">
        <v>107</v>
      </c>
      <c r="C462" s="32" t="s">
        <v>133</v>
      </c>
      <c r="D462" s="39">
        <v>18.57</v>
      </c>
      <c r="E462" s="40">
        <f t="shared" si="41"/>
        <v>24.883800000000001</v>
      </c>
      <c r="F462" s="50">
        <f t="shared" si="42"/>
        <v>24.5124</v>
      </c>
    </row>
    <row r="463" spans="1:6" hidden="1" x14ac:dyDescent="0.25">
      <c r="A463" s="2">
        <v>50</v>
      </c>
      <c r="B463" s="17" t="s">
        <v>108</v>
      </c>
      <c r="C463" s="32" t="s">
        <v>133</v>
      </c>
      <c r="D463" s="39">
        <v>18</v>
      </c>
      <c r="E463" s="40">
        <f t="shared" si="41"/>
        <v>24.12</v>
      </c>
      <c r="F463" s="50">
        <f t="shared" si="42"/>
        <v>23.759999999999998</v>
      </c>
    </row>
    <row r="464" spans="1:6" hidden="1" x14ac:dyDescent="0.25">
      <c r="A464" s="2">
        <v>51</v>
      </c>
      <c r="B464" s="17" t="s">
        <v>109</v>
      </c>
      <c r="C464" s="32" t="s">
        <v>133</v>
      </c>
      <c r="D464" s="39">
        <v>12.75</v>
      </c>
      <c r="E464" s="40">
        <f t="shared" si="41"/>
        <v>17.085000000000001</v>
      </c>
      <c r="F464" s="50">
        <f t="shared" si="42"/>
        <v>16.829999999999998</v>
      </c>
    </row>
    <row r="465" spans="1:6" hidden="1" x14ac:dyDescent="0.25">
      <c r="A465" s="2">
        <v>52</v>
      </c>
      <c r="B465" s="17" t="s">
        <v>110</v>
      </c>
      <c r="C465" s="32" t="s">
        <v>133</v>
      </c>
      <c r="D465" s="39">
        <v>16</v>
      </c>
      <c r="E465" s="40">
        <f t="shared" si="41"/>
        <v>21.44</v>
      </c>
      <c r="F465" s="50">
        <f t="shared" si="42"/>
        <v>21.12</v>
      </c>
    </row>
    <row r="466" spans="1:6" hidden="1" x14ac:dyDescent="0.25">
      <c r="A466" s="2">
        <v>53</v>
      </c>
      <c r="B466" s="17" t="s">
        <v>111</v>
      </c>
      <c r="C466" s="32" t="s">
        <v>133</v>
      </c>
      <c r="D466" s="39">
        <v>15.48</v>
      </c>
      <c r="E466" s="40">
        <f t="shared" si="41"/>
        <v>20.743200000000002</v>
      </c>
      <c r="F466" s="50">
        <f t="shared" si="42"/>
        <v>20.433600000000002</v>
      </c>
    </row>
    <row r="467" spans="1:6" hidden="1" x14ac:dyDescent="0.25">
      <c r="A467" s="2">
        <v>54</v>
      </c>
      <c r="B467" s="17" t="s">
        <v>112</v>
      </c>
      <c r="C467" s="32" t="s">
        <v>133</v>
      </c>
      <c r="D467" s="39">
        <v>19.62</v>
      </c>
      <c r="E467" s="40">
        <f t="shared" si="41"/>
        <v>26.290800000000001</v>
      </c>
      <c r="F467" s="50">
        <f t="shared" si="42"/>
        <v>25.898400000000002</v>
      </c>
    </row>
    <row r="468" spans="1:6" hidden="1" x14ac:dyDescent="0.25">
      <c r="A468" s="2">
        <v>55</v>
      </c>
      <c r="B468" s="17" t="s">
        <v>113</v>
      </c>
      <c r="C468" s="32" t="s">
        <v>133</v>
      </c>
      <c r="D468" s="39">
        <v>15.44</v>
      </c>
      <c r="E468" s="40">
        <f t="shared" si="41"/>
        <v>20.689599999999999</v>
      </c>
      <c r="F468" s="50">
        <f t="shared" si="42"/>
        <v>20.380800000000001</v>
      </c>
    </row>
    <row r="469" spans="1:6" hidden="1" x14ac:dyDescent="0.25">
      <c r="A469" s="2">
        <v>56</v>
      </c>
      <c r="B469" s="17" t="s">
        <v>114</v>
      </c>
      <c r="C469" s="32" t="s">
        <v>133</v>
      </c>
      <c r="D469" s="39">
        <v>21.83</v>
      </c>
      <c r="E469" s="40">
        <f t="shared" si="41"/>
        <v>29.252199999999998</v>
      </c>
      <c r="F469" s="50">
        <f t="shared" si="42"/>
        <v>28.815599999999996</v>
      </c>
    </row>
    <row r="470" spans="1:6" hidden="1" x14ac:dyDescent="0.25">
      <c r="A470" s="2">
        <v>57</v>
      </c>
      <c r="B470" s="17" t="s">
        <v>115</v>
      </c>
      <c r="C470" s="32" t="s">
        <v>133</v>
      </c>
      <c r="D470" s="39">
        <v>10</v>
      </c>
      <c r="E470" s="40">
        <f t="shared" si="41"/>
        <v>13.4</v>
      </c>
      <c r="F470" s="50">
        <f t="shared" si="42"/>
        <v>13.2</v>
      </c>
    </row>
    <row r="471" spans="1:6" hidden="1" x14ac:dyDescent="0.25">
      <c r="A471" s="2">
        <v>58</v>
      </c>
      <c r="B471" s="17" t="s">
        <v>116</v>
      </c>
      <c r="C471" s="32" t="s">
        <v>133</v>
      </c>
      <c r="D471" s="39">
        <v>14.54</v>
      </c>
      <c r="E471" s="40">
        <f t="shared" si="41"/>
        <v>19.483599999999999</v>
      </c>
      <c r="F471" s="50">
        <f t="shared" si="42"/>
        <v>19.192799999999998</v>
      </c>
    </row>
    <row r="472" spans="1:6" hidden="1" x14ac:dyDescent="0.25">
      <c r="A472" s="2">
        <v>59</v>
      </c>
      <c r="B472" s="17" t="s">
        <v>117</v>
      </c>
      <c r="C472" s="32" t="s">
        <v>133</v>
      </c>
      <c r="D472" s="39">
        <v>13</v>
      </c>
      <c r="E472" s="40">
        <f t="shared" si="41"/>
        <v>17.420000000000002</v>
      </c>
      <c r="F472" s="50">
        <f t="shared" si="42"/>
        <v>17.16</v>
      </c>
    </row>
    <row r="473" spans="1:6" hidden="1" x14ac:dyDescent="0.25">
      <c r="A473" s="2">
        <v>60</v>
      </c>
      <c r="B473" s="17" t="s">
        <v>118</v>
      </c>
      <c r="C473" s="32" t="s">
        <v>133</v>
      </c>
      <c r="D473" s="39">
        <v>25.6</v>
      </c>
      <c r="E473" s="40">
        <f t="shared" si="41"/>
        <v>34.304000000000002</v>
      </c>
      <c r="F473" s="50">
        <f t="shared" si="42"/>
        <v>33.792000000000002</v>
      </c>
    </row>
    <row r="474" spans="1:6" hidden="1" x14ac:dyDescent="0.25">
      <c r="A474" s="2">
        <v>61</v>
      </c>
      <c r="B474" s="17" t="s">
        <v>119</v>
      </c>
      <c r="C474" s="32" t="s">
        <v>133</v>
      </c>
      <c r="D474" s="39">
        <v>10.89</v>
      </c>
      <c r="E474" s="40">
        <f t="shared" si="41"/>
        <v>14.592600000000001</v>
      </c>
      <c r="F474" s="50">
        <f t="shared" si="42"/>
        <v>14.3748</v>
      </c>
    </row>
    <row r="475" spans="1:6" ht="15.75" hidden="1" thickBot="1" x14ac:dyDescent="0.3">
      <c r="A475" s="20">
        <v>62</v>
      </c>
      <c r="B475" s="21" t="s">
        <v>120</v>
      </c>
      <c r="C475" s="32" t="s">
        <v>133</v>
      </c>
      <c r="D475" s="42">
        <v>10</v>
      </c>
      <c r="E475" s="40">
        <f t="shared" si="41"/>
        <v>13.4</v>
      </c>
      <c r="F475" s="50">
        <f t="shared" si="42"/>
        <v>13.2</v>
      </c>
    </row>
    <row r="476" spans="1:6" ht="15.75" hidden="1" thickBot="1" x14ac:dyDescent="0.3">
      <c r="A476" s="108"/>
      <c r="B476" s="109"/>
      <c r="C476" s="109"/>
      <c r="D476" s="109"/>
      <c r="E476" s="109"/>
      <c r="F476" s="110"/>
    </row>
    <row r="477" spans="1:6" ht="24" thickBot="1" x14ac:dyDescent="0.3">
      <c r="A477" s="111" t="s">
        <v>45</v>
      </c>
      <c r="B477" s="112"/>
      <c r="C477" s="112"/>
      <c r="D477" s="112"/>
      <c r="E477" s="112"/>
      <c r="F477" s="113"/>
    </row>
    <row r="478" spans="1:6" ht="15.75" thickBot="1" x14ac:dyDescent="0.3">
      <c r="A478" s="22"/>
      <c r="B478" s="23"/>
      <c r="C478" s="30"/>
      <c r="D478" s="36"/>
      <c r="E478" s="37" t="s">
        <v>141</v>
      </c>
      <c r="F478" s="38" t="s">
        <v>142</v>
      </c>
    </row>
    <row r="479" spans="1:6" ht="30" hidden="1" x14ac:dyDescent="0.25">
      <c r="A479" s="25" t="s">
        <v>40</v>
      </c>
      <c r="B479" s="26" t="s">
        <v>53</v>
      </c>
      <c r="C479" s="27" t="s">
        <v>59</v>
      </c>
      <c r="D479" s="28" t="s">
        <v>130</v>
      </c>
      <c r="E479" s="29" t="s">
        <v>131</v>
      </c>
      <c r="F479" s="24" t="s">
        <v>131</v>
      </c>
    </row>
    <row r="480" spans="1:6" hidden="1" x14ac:dyDescent="0.25">
      <c r="A480" s="2">
        <v>63</v>
      </c>
      <c r="B480" s="17" t="s">
        <v>121</v>
      </c>
      <c r="C480" s="33" t="s">
        <v>133</v>
      </c>
      <c r="D480" s="39">
        <v>13</v>
      </c>
      <c r="E480" s="40">
        <f t="shared" ref="E480:E488" si="43">(D480*0.34)+D480</f>
        <v>17.420000000000002</v>
      </c>
      <c r="F480" s="50">
        <f t="shared" ref="F480:F488" si="44">(D480*0.32)+D480</f>
        <v>17.16</v>
      </c>
    </row>
    <row r="481" spans="1:6" hidden="1" x14ac:dyDescent="0.25">
      <c r="A481" s="2">
        <v>64</v>
      </c>
      <c r="B481" s="17" t="s">
        <v>122</v>
      </c>
      <c r="C481" s="33" t="s">
        <v>133</v>
      </c>
      <c r="D481" s="39">
        <v>11.13</v>
      </c>
      <c r="E481" s="40">
        <f t="shared" si="43"/>
        <v>14.914200000000001</v>
      </c>
      <c r="F481" s="50">
        <f t="shared" si="44"/>
        <v>14.691600000000001</v>
      </c>
    </row>
    <row r="482" spans="1:6" hidden="1" x14ac:dyDescent="0.25">
      <c r="A482" s="2">
        <v>65</v>
      </c>
      <c r="B482" s="17" t="s">
        <v>129</v>
      </c>
      <c r="C482" s="33" t="s">
        <v>133</v>
      </c>
      <c r="D482" s="39">
        <v>22.88</v>
      </c>
      <c r="E482" s="40">
        <f t="shared" si="43"/>
        <v>30.659199999999998</v>
      </c>
      <c r="F482" s="50">
        <f t="shared" si="44"/>
        <v>30.201599999999999</v>
      </c>
    </row>
    <row r="483" spans="1:6" hidden="1" x14ac:dyDescent="0.25">
      <c r="A483" s="2">
        <v>66</v>
      </c>
      <c r="B483" s="17" t="s">
        <v>123</v>
      </c>
      <c r="C483" s="33" t="s">
        <v>133</v>
      </c>
      <c r="D483" s="39">
        <v>16.940000000000001</v>
      </c>
      <c r="E483" s="40">
        <f t="shared" si="43"/>
        <v>22.699600000000004</v>
      </c>
      <c r="F483" s="50">
        <f t="shared" si="44"/>
        <v>22.360800000000001</v>
      </c>
    </row>
    <row r="484" spans="1:6" hidden="1" x14ac:dyDescent="0.25">
      <c r="A484" s="2">
        <v>67</v>
      </c>
      <c r="B484" s="17" t="s">
        <v>124</v>
      </c>
      <c r="C484" s="33" t="s">
        <v>133</v>
      </c>
      <c r="D484" s="39">
        <v>20</v>
      </c>
      <c r="E484" s="40">
        <f t="shared" si="43"/>
        <v>26.8</v>
      </c>
      <c r="F484" s="50">
        <f t="shared" si="44"/>
        <v>26.4</v>
      </c>
    </row>
    <row r="485" spans="1:6" hidden="1" x14ac:dyDescent="0.25">
      <c r="A485" s="2">
        <v>68</v>
      </c>
      <c r="B485" s="17" t="s">
        <v>125</v>
      </c>
      <c r="C485" s="33" t="s">
        <v>133</v>
      </c>
      <c r="D485" s="39">
        <v>14</v>
      </c>
      <c r="E485" s="40">
        <f t="shared" si="43"/>
        <v>18.760000000000002</v>
      </c>
      <c r="F485" s="50">
        <f t="shared" si="44"/>
        <v>18.48</v>
      </c>
    </row>
    <row r="486" spans="1:6" hidden="1" x14ac:dyDescent="0.25">
      <c r="A486" s="2">
        <v>69</v>
      </c>
      <c r="B486" s="17" t="s">
        <v>126</v>
      </c>
      <c r="C486" s="33" t="s">
        <v>133</v>
      </c>
      <c r="D486" s="39">
        <v>16</v>
      </c>
      <c r="E486" s="40">
        <f t="shared" si="43"/>
        <v>21.44</v>
      </c>
      <c r="F486" s="50">
        <f t="shared" si="44"/>
        <v>21.12</v>
      </c>
    </row>
    <row r="487" spans="1:6" hidden="1" x14ac:dyDescent="0.25">
      <c r="A487" s="2">
        <v>70</v>
      </c>
      <c r="B487" s="17" t="s">
        <v>127</v>
      </c>
      <c r="C487" s="33" t="s">
        <v>133</v>
      </c>
      <c r="D487" s="39">
        <v>16</v>
      </c>
      <c r="E487" s="40">
        <f t="shared" si="43"/>
        <v>21.44</v>
      </c>
      <c r="F487" s="50">
        <f t="shared" si="44"/>
        <v>21.12</v>
      </c>
    </row>
    <row r="488" spans="1:6" ht="15.75" hidden="1" thickBot="1" x14ac:dyDescent="0.3">
      <c r="A488" s="14">
        <v>71</v>
      </c>
      <c r="B488" s="18" t="s">
        <v>128</v>
      </c>
      <c r="C488" s="33" t="s">
        <v>133</v>
      </c>
      <c r="D488" s="44">
        <v>24</v>
      </c>
      <c r="E488" s="40">
        <f t="shared" si="43"/>
        <v>32.159999999999997</v>
      </c>
      <c r="F488" s="50">
        <f t="shared" si="44"/>
        <v>31.68</v>
      </c>
    </row>
    <row r="489" spans="1:6" ht="15.75" hidden="1" thickBot="1" x14ac:dyDescent="0.3">
      <c r="A489" s="108"/>
      <c r="B489" s="109"/>
      <c r="C489" s="109"/>
      <c r="D489" s="109"/>
      <c r="E489" s="109"/>
      <c r="F489" s="110"/>
    </row>
    <row r="490" spans="1:6" ht="24" thickBot="1" x14ac:dyDescent="0.3">
      <c r="A490" s="111" t="s">
        <v>58</v>
      </c>
      <c r="B490" s="112"/>
      <c r="C490" s="112"/>
      <c r="D490" s="112"/>
      <c r="E490" s="112"/>
      <c r="F490" s="113"/>
    </row>
    <row r="491" spans="1:6" ht="16.5" thickBot="1" x14ac:dyDescent="0.3">
      <c r="A491" s="114" t="s">
        <v>51</v>
      </c>
      <c r="B491" s="115"/>
      <c r="C491" s="115"/>
      <c r="D491" s="115"/>
      <c r="E491" s="115"/>
      <c r="F491" s="116"/>
    </row>
    <row r="492" spans="1:6" ht="30" x14ac:dyDescent="0.25">
      <c r="A492" s="25" t="s">
        <v>40</v>
      </c>
      <c r="B492" s="26" t="s">
        <v>52</v>
      </c>
      <c r="C492" s="27" t="s">
        <v>59</v>
      </c>
      <c r="D492" s="49" t="s">
        <v>130</v>
      </c>
      <c r="E492" s="104"/>
      <c r="F492" s="105"/>
    </row>
    <row r="493" spans="1:6" x14ac:dyDescent="0.25">
      <c r="A493" s="2">
        <v>72</v>
      </c>
      <c r="B493" s="16" t="s">
        <v>50</v>
      </c>
      <c r="C493" s="34" t="s">
        <v>136</v>
      </c>
      <c r="D493" s="43">
        <v>10</v>
      </c>
      <c r="E493" s="104"/>
      <c r="F493" s="105"/>
    </row>
    <row r="494" spans="1:6" x14ac:dyDescent="0.25">
      <c r="A494" s="2">
        <v>73</v>
      </c>
      <c r="B494" s="16" t="s">
        <v>46</v>
      </c>
      <c r="C494" s="34" t="s">
        <v>136</v>
      </c>
      <c r="D494" s="43">
        <v>20</v>
      </c>
      <c r="E494" s="104"/>
      <c r="F494" s="105"/>
    </row>
    <row r="495" spans="1:6" x14ac:dyDescent="0.25">
      <c r="A495" s="2">
        <v>74</v>
      </c>
      <c r="B495" s="16" t="s">
        <v>47</v>
      </c>
      <c r="C495" s="34" t="s">
        <v>136</v>
      </c>
      <c r="D495" s="43">
        <v>10</v>
      </c>
      <c r="E495" s="104"/>
      <c r="F495" s="105"/>
    </row>
    <row r="496" spans="1:6" x14ac:dyDescent="0.25">
      <c r="A496" s="2">
        <v>75</v>
      </c>
      <c r="B496" s="16" t="s">
        <v>48</v>
      </c>
      <c r="C496" s="34" t="s">
        <v>136</v>
      </c>
      <c r="D496" s="43">
        <v>25</v>
      </c>
      <c r="E496" s="104"/>
      <c r="F496" s="105"/>
    </row>
    <row r="497" spans="1:6" ht="15.75" thickBot="1" x14ac:dyDescent="0.3">
      <c r="A497" s="14">
        <v>76</v>
      </c>
      <c r="B497" s="19" t="s">
        <v>49</v>
      </c>
      <c r="C497" s="35" t="s">
        <v>136</v>
      </c>
      <c r="D497" s="45">
        <v>20</v>
      </c>
      <c r="E497" s="106"/>
      <c r="F497" s="107"/>
    </row>
    <row r="498" spans="1:6" ht="16.5" thickBot="1" x14ac:dyDescent="0.3">
      <c r="A498" s="114" t="s">
        <v>140</v>
      </c>
      <c r="B498" s="115"/>
      <c r="C498" s="115"/>
      <c r="D498" s="115"/>
      <c r="E498" s="115"/>
      <c r="F498" s="116"/>
    </row>
    <row r="499" spans="1:6" ht="15.75" thickBot="1" x14ac:dyDescent="0.3">
      <c r="A499" s="22"/>
      <c r="B499" s="23"/>
      <c r="C499" s="30"/>
      <c r="D499" s="36"/>
      <c r="E499" s="102"/>
      <c r="F499" s="103"/>
    </row>
    <row r="500" spans="1:6" ht="30" x14ac:dyDescent="0.25">
      <c r="A500" s="25" t="s">
        <v>40</v>
      </c>
      <c r="B500" s="26" t="s">
        <v>137</v>
      </c>
      <c r="C500" s="27" t="s">
        <v>59</v>
      </c>
      <c r="D500" s="49" t="s">
        <v>130</v>
      </c>
      <c r="E500" s="104"/>
      <c r="F500" s="105"/>
    </row>
    <row r="501" spans="1:6" ht="15.75" thickBot="1" x14ac:dyDescent="0.3">
      <c r="A501" s="14">
        <v>77</v>
      </c>
      <c r="B501" s="19" t="s">
        <v>138</v>
      </c>
      <c r="C501" s="35" t="s">
        <v>139</v>
      </c>
      <c r="D501" s="45">
        <v>2</v>
      </c>
      <c r="E501" s="106"/>
      <c r="F501" s="107"/>
    </row>
    <row r="502" spans="1:6" x14ac:dyDescent="0.25">
      <c r="A502" s="12"/>
      <c r="B502" s="11"/>
    </row>
    <row r="503" spans="1:6" x14ac:dyDescent="0.25">
      <c r="A503" s="12"/>
      <c r="B503" s="11"/>
    </row>
    <row r="504" spans="1:6" ht="47.25" customHeight="1" x14ac:dyDescent="0.25"/>
    <row r="505" spans="1:6" ht="24" customHeight="1" x14ac:dyDescent="0.25"/>
    <row r="525" ht="24" customHeight="1" x14ac:dyDescent="0.25"/>
    <row r="544" ht="24" customHeight="1" x14ac:dyDescent="0.25"/>
    <row r="582" ht="24" customHeight="1" x14ac:dyDescent="0.25"/>
    <row r="596" ht="24" customHeight="1" x14ac:dyDescent="0.25"/>
    <row r="597" ht="16.5" customHeight="1" x14ac:dyDescent="0.25"/>
    <row r="605" ht="47.25" customHeight="1" x14ac:dyDescent="0.25"/>
    <row r="606" ht="24" customHeight="1" x14ac:dyDescent="0.25"/>
    <row r="626" ht="24" customHeight="1" x14ac:dyDescent="0.25"/>
    <row r="645" ht="24" customHeight="1" x14ac:dyDescent="0.25"/>
    <row r="683" ht="24" customHeight="1" x14ac:dyDescent="0.25"/>
    <row r="697" ht="24" customHeight="1" x14ac:dyDescent="0.25"/>
    <row r="698" ht="16.5" customHeight="1" x14ac:dyDescent="0.25"/>
    <row r="707" ht="47.25" customHeight="1" x14ac:dyDescent="0.25"/>
    <row r="708" ht="24" customHeight="1" x14ac:dyDescent="0.25"/>
    <row r="728" ht="24" customHeight="1" x14ac:dyDescent="0.25"/>
    <row r="747" ht="24" customHeight="1" x14ac:dyDescent="0.25"/>
    <row r="785" ht="24" customHeight="1" x14ac:dyDescent="0.25"/>
    <row r="799" ht="24" customHeight="1" x14ac:dyDescent="0.25"/>
    <row r="800" ht="16.5" customHeight="1" x14ac:dyDescent="0.25"/>
    <row r="809" ht="47.25" customHeight="1" x14ac:dyDescent="0.25"/>
    <row r="810" ht="24" customHeight="1" x14ac:dyDescent="0.25"/>
    <row r="830" ht="24" customHeight="1" x14ac:dyDescent="0.25"/>
    <row r="849" ht="24" customHeight="1" x14ac:dyDescent="0.25"/>
    <row r="887" ht="24" customHeight="1" x14ac:dyDescent="0.25"/>
    <row r="901" ht="24" customHeight="1" x14ac:dyDescent="0.25"/>
    <row r="902" ht="16.5" customHeight="1" x14ac:dyDescent="0.25"/>
    <row r="911" ht="47.25" customHeight="1" x14ac:dyDescent="0.25"/>
    <row r="912" ht="24" customHeight="1" x14ac:dyDescent="0.25"/>
    <row r="932" ht="24" customHeight="1" x14ac:dyDescent="0.25"/>
    <row r="951" ht="24" customHeight="1" x14ac:dyDescent="0.25"/>
    <row r="989" ht="24" customHeight="1" x14ac:dyDescent="0.25"/>
    <row r="1003" ht="24" customHeight="1" x14ac:dyDescent="0.25"/>
    <row r="1004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92:F96 C509:F523 C529:F542 C548:F580 C586:F594 C600:F604 C100:F100 C192:F196 C200:F200 C292:F296 C300:F300 C393:F397 C401:F401 C493:F497 C501:F501 C5:F19 C24:F37 C42:F74 C79:F87 C105:F119 C124:F137 C142:F174 C179:F187 C205:F219 C223:F236 C241:F273 C278:F286 C305:F319 C324:F337 C342:F374 C379:F387 C406:F420 C425:F438 C443:F475 C480:F488" name="Range6"/>
    <protectedRange algorithmName="SHA-512" hashValue="KixkWbSQUPUb+61pt3zSJIJ26wXkeh3Ib+8Zbinl/ztz0fRoJfSalQngA7K5OZWq8EBl2GTMBKYCx3Zxx5e2uQ==" saltValue="u+s0dnacm+C5R3EsjPLk3w==" spinCount="100000" sqref="C610:F624 C701:F705 C687:F695 C649:F681 C630:F643" name="Range6_4_1"/>
    <protectedRange algorithmName="SHA-512" hashValue="KixkWbSQUPUb+61pt3zSJIJ26wXkeh3Ib+8Zbinl/ztz0fRoJfSalQngA7K5OZWq8EBl2GTMBKYCx3Zxx5e2uQ==" saltValue="u+s0dnacm+C5R3EsjPLk3w==" spinCount="100000" sqref="C712:F726 C803:F807 C789:F797 C751:F783 C732:F745" name="Range6_5_1"/>
    <protectedRange algorithmName="SHA-512" hashValue="KixkWbSQUPUb+61pt3zSJIJ26wXkeh3Ib+8Zbinl/ztz0fRoJfSalQngA7K5OZWq8EBl2GTMBKYCx3Zxx5e2uQ==" saltValue="u+s0dnacm+C5R3EsjPLk3w==" spinCount="100000" sqref="C814:F828 C905:F909 C891:F899 C853:F885 C834:F847" name="Range6_6_1"/>
    <protectedRange algorithmName="SHA-512" hashValue="KixkWbSQUPUb+61pt3zSJIJ26wXkeh3Ib+8Zbinl/ztz0fRoJfSalQngA7K5OZWq8EBl2GTMBKYCx3Zxx5e2uQ==" saltValue="u+s0dnacm+C5R3EsjPLk3w==" spinCount="100000" sqref="C916:F930 C1007:F1011 C993:F1001 C955:F987 C936:F949" name="Range6_7_1"/>
  </protectedRanges>
  <mergeCells count="67">
    <mergeCell ref="A289:F289"/>
    <mergeCell ref="A175:F175"/>
    <mergeCell ref="A176:F176"/>
    <mergeCell ref="A188:F188"/>
    <mergeCell ref="A189:F189"/>
    <mergeCell ref="E190:F196"/>
    <mergeCell ref="A197:F197"/>
    <mergeCell ref="A274:F274"/>
    <mergeCell ref="A275:F275"/>
    <mergeCell ref="A287:F287"/>
    <mergeCell ref="A288:F288"/>
    <mergeCell ref="A238:F238"/>
    <mergeCell ref="A421:F421"/>
    <mergeCell ref="A422:F422"/>
    <mergeCell ref="A390:F390"/>
    <mergeCell ref="E391:F397"/>
    <mergeCell ref="A398:F398"/>
    <mergeCell ref="E399:F401"/>
    <mergeCell ref="A402:F402"/>
    <mergeCell ref="A403:F403"/>
    <mergeCell ref="A38:F38"/>
    <mergeCell ref="A39:F39"/>
    <mergeCell ref="A389:F389"/>
    <mergeCell ref="A375:F375"/>
    <mergeCell ref="A376:F376"/>
    <mergeCell ref="A388:F388"/>
    <mergeCell ref="E290:F296"/>
    <mergeCell ref="A297:F297"/>
    <mergeCell ref="E298:F300"/>
    <mergeCell ref="A301:F301"/>
    <mergeCell ref="A302:F302"/>
    <mergeCell ref="A320:F320"/>
    <mergeCell ref="A237:F237"/>
    <mergeCell ref="A120:F120"/>
    <mergeCell ref="A121:F121"/>
    <mergeCell ref="A1:F1"/>
    <mergeCell ref="A2:F2"/>
    <mergeCell ref="A20:F20"/>
    <mergeCell ref="A21:F21"/>
    <mergeCell ref="A220:F220"/>
    <mergeCell ref="A75:F75"/>
    <mergeCell ref="A76:F76"/>
    <mergeCell ref="A88:F88"/>
    <mergeCell ref="A89:F89"/>
    <mergeCell ref="E90:F96"/>
    <mergeCell ref="A97:F97"/>
    <mergeCell ref="E98:F100"/>
    <mergeCell ref="A101:F101"/>
    <mergeCell ref="A102:F102"/>
    <mergeCell ref="A138:F138"/>
    <mergeCell ref="A139:F139"/>
    <mergeCell ref="E198:F200"/>
    <mergeCell ref="A201:F201"/>
    <mergeCell ref="E492:F497"/>
    <mergeCell ref="A498:F498"/>
    <mergeCell ref="E499:F501"/>
    <mergeCell ref="A439:F439"/>
    <mergeCell ref="A440:F440"/>
    <mergeCell ref="A476:F476"/>
    <mergeCell ref="A477:F477"/>
    <mergeCell ref="A489:F489"/>
    <mergeCell ref="A490:F490"/>
    <mergeCell ref="A491:F491"/>
    <mergeCell ref="A202:F202"/>
    <mergeCell ref="A321:F321"/>
    <mergeCell ref="A338:F338"/>
    <mergeCell ref="A339:F339"/>
  </mergeCells>
  <pageMargins left="0.25" right="0.25" top="0.75" bottom="0.75" header="0.3" footer="0.3"/>
  <pageSetup scale="57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1006"/>
  <sheetViews>
    <sheetView showGridLines="0" topLeftCell="A101" zoomScale="130" zoomScaleNormal="130" zoomScaleSheetLayoutView="75" workbookViewId="0">
      <selection activeCell="E91" sqref="E91:F97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22"/>
      <c r="B3" s="23"/>
      <c r="C3" s="30"/>
      <c r="D3" s="36"/>
      <c r="E3" s="37" t="s">
        <v>141</v>
      </c>
      <c r="F3" s="38" t="s">
        <v>143</v>
      </c>
    </row>
    <row r="4" spans="1:6" s="47" customFormat="1" ht="30" hidden="1" x14ac:dyDescent="0.2">
      <c r="A4" s="25" t="s">
        <v>40</v>
      </c>
      <c r="B4" s="26" t="s">
        <v>53</v>
      </c>
      <c r="C4" s="27" t="s">
        <v>59</v>
      </c>
      <c r="D4" s="28" t="s">
        <v>130</v>
      </c>
      <c r="E4" s="29" t="s">
        <v>131</v>
      </c>
      <c r="F4" s="24" t="s">
        <v>131</v>
      </c>
    </row>
    <row r="5" spans="1:6" ht="15.75" hidden="1" customHeight="1" x14ac:dyDescent="0.25">
      <c r="A5" s="2">
        <v>1</v>
      </c>
      <c r="B5" s="3" t="s">
        <v>60</v>
      </c>
      <c r="C5" s="31" t="s">
        <v>133</v>
      </c>
      <c r="D5" s="39">
        <v>10.41</v>
      </c>
      <c r="E5" s="40">
        <f>(D5*0.34)+D5</f>
        <v>13.949400000000001</v>
      </c>
      <c r="F5" s="41">
        <f>(D5*0.3)+D5</f>
        <v>13.532999999999999</v>
      </c>
    </row>
    <row r="6" spans="1:6" ht="15.75" hidden="1" customHeight="1" x14ac:dyDescent="0.25">
      <c r="A6" s="2">
        <f>A5+1</f>
        <v>2</v>
      </c>
      <c r="B6" s="4" t="s">
        <v>61</v>
      </c>
      <c r="C6" s="31" t="s">
        <v>133</v>
      </c>
      <c r="D6" s="39">
        <v>13.28</v>
      </c>
      <c r="E6" s="40">
        <f t="shared" ref="E6:E19" si="0">(D6*0.34)+D6</f>
        <v>17.795200000000001</v>
      </c>
      <c r="F6" s="41">
        <f t="shared" ref="F6:F19" si="1">(D6*0.3)+D6</f>
        <v>17.263999999999999</v>
      </c>
    </row>
    <row r="7" spans="1:6" ht="15.75" hidden="1" customHeight="1" x14ac:dyDescent="0.25">
      <c r="A7" s="2">
        <f t="shared" ref="A7" si="2">A6+1</f>
        <v>3</v>
      </c>
      <c r="B7" s="3" t="s">
        <v>62</v>
      </c>
      <c r="C7" s="31" t="s">
        <v>133</v>
      </c>
      <c r="D7" s="39">
        <v>12.85</v>
      </c>
      <c r="E7" s="40">
        <f t="shared" si="0"/>
        <v>17.219000000000001</v>
      </c>
      <c r="F7" s="41">
        <f t="shared" si="1"/>
        <v>16.704999999999998</v>
      </c>
    </row>
    <row r="8" spans="1:6" ht="15.75" hidden="1" customHeight="1" x14ac:dyDescent="0.25">
      <c r="A8" s="2">
        <v>4</v>
      </c>
      <c r="B8" s="3" t="s">
        <v>63</v>
      </c>
      <c r="C8" s="31" t="s">
        <v>133</v>
      </c>
      <c r="D8" s="39">
        <v>16.36</v>
      </c>
      <c r="E8" s="40">
        <f t="shared" si="0"/>
        <v>21.9224</v>
      </c>
      <c r="F8" s="41">
        <f t="shared" si="1"/>
        <v>21.268000000000001</v>
      </c>
    </row>
    <row r="9" spans="1:6" ht="15.75" hidden="1" customHeight="1" x14ac:dyDescent="0.25">
      <c r="A9" s="2">
        <v>5</v>
      </c>
      <c r="B9" s="3" t="s">
        <v>64</v>
      </c>
      <c r="C9" s="31" t="s">
        <v>133</v>
      </c>
      <c r="D9" s="39">
        <v>11.52</v>
      </c>
      <c r="E9" s="40">
        <f t="shared" si="0"/>
        <v>15.4368</v>
      </c>
      <c r="F9" s="41">
        <f t="shared" si="1"/>
        <v>14.975999999999999</v>
      </c>
    </row>
    <row r="10" spans="1:6" ht="15.75" hidden="1" customHeight="1" x14ac:dyDescent="0.25">
      <c r="A10" s="2">
        <v>6</v>
      </c>
      <c r="B10" s="3" t="s">
        <v>65</v>
      </c>
      <c r="C10" s="31" t="s">
        <v>133</v>
      </c>
      <c r="D10" s="39">
        <v>10.36</v>
      </c>
      <c r="E10" s="40">
        <f t="shared" si="0"/>
        <v>13.882400000000001</v>
      </c>
      <c r="F10" s="41">
        <f t="shared" si="1"/>
        <v>13.468</v>
      </c>
    </row>
    <row r="11" spans="1:6" ht="15.75" hidden="1" customHeight="1" x14ac:dyDescent="0.25">
      <c r="A11" s="2">
        <v>7</v>
      </c>
      <c r="B11" s="3" t="s">
        <v>66</v>
      </c>
      <c r="C11" s="31" t="s">
        <v>133</v>
      </c>
      <c r="D11" s="39">
        <v>11.28</v>
      </c>
      <c r="E11" s="40">
        <f t="shared" si="0"/>
        <v>15.1152</v>
      </c>
      <c r="F11" s="41">
        <f t="shared" si="1"/>
        <v>14.664</v>
      </c>
    </row>
    <row r="12" spans="1:6" ht="15.75" hidden="1" customHeight="1" x14ac:dyDescent="0.25">
      <c r="A12" s="2">
        <v>8</v>
      </c>
      <c r="B12" s="3" t="s">
        <v>67</v>
      </c>
      <c r="C12" s="31" t="s">
        <v>133</v>
      </c>
      <c r="D12" s="39">
        <v>41.69</v>
      </c>
      <c r="E12" s="40">
        <f t="shared" si="0"/>
        <v>55.864599999999996</v>
      </c>
      <c r="F12" s="41">
        <f t="shared" si="1"/>
        <v>54.196999999999996</v>
      </c>
    </row>
    <row r="13" spans="1:6" ht="15.75" hidden="1" customHeight="1" x14ac:dyDescent="0.25">
      <c r="A13" s="2">
        <v>9</v>
      </c>
      <c r="B13" s="3" t="s">
        <v>68</v>
      </c>
      <c r="C13" s="31" t="s">
        <v>133</v>
      </c>
      <c r="D13" s="39">
        <v>9.52</v>
      </c>
      <c r="E13" s="40">
        <f t="shared" si="0"/>
        <v>12.7568</v>
      </c>
      <c r="F13" s="41">
        <f t="shared" si="1"/>
        <v>12.375999999999999</v>
      </c>
    </row>
    <row r="14" spans="1:6" ht="15.75" hidden="1" customHeight="1" x14ac:dyDescent="0.25">
      <c r="A14" s="2">
        <v>10</v>
      </c>
      <c r="B14" s="3" t="s">
        <v>72</v>
      </c>
      <c r="C14" s="31" t="s">
        <v>133</v>
      </c>
      <c r="D14" s="39">
        <v>10.5</v>
      </c>
      <c r="E14" s="40">
        <f t="shared" si="0"/>
        <v>14.07</v>
      </c>
      <c r="F14" s="41">
        <f t="shared" si="1"/>
        <v>13.65</v>
      </c>
    </row>
    <row r="15" spans="1:6" ht="15.75" hidden="1" customHeight="1" x14ac:dyDescent="0.25">
      <c r="A15" s="2">
        <v>11</v>
      </c>
      <c r="B15" s="3" t="s">
        <v>73</v>
      </c>
      <c r="C15" s="31" t="s">
        <v>133</v>
      </c>
      <c r="D15" s="39">
        <v>16.149999999999999</v>
      </c>
      <c r="E15" s="40">
        <f t="shared" si="0"/>
        <v>21.640999999999998</v>
      </c>
      <c r="F15" s="41">
        <f t="shared" si="1"/>
        <v>20.994999999999997</v>
      </c>
    </row>
    <row r="16" spans="1:6" ht="15.75" hidden="1" customHeight="1" x14ac:dyDescent="0.25">
      <c r="A16" s="2">
        <v>12</v>
      </c>
      <c r="B16" s="3" t="s">
        <v>74</v>
      </c>
      <c r="C16" s="31" t="s">
        <v>133</v>
      </c>
      <c r="D16" s="39">
        <v>12.06</v>
      </c>
      <c r="E16" s="40">
        <f t="shared" si="0"/>
        <v>16.160400000000003</v>
      </c>
      <c r="F16" s="41">
        <f t="shared" si="1"/>
        <v>15.678000000000001</v>
      </c>
    </row>
    <row r="17" spans="1:6" ht="15.75" hidden="1" customHeight="1" x14ac:dyDescent="0.25">
      <c r="A17" s="2">
        <v>13</v>
      </c>
      <c r="B17" s="3" t="s">
        <v>69</v>
      </c>
      <c r="C17" s="31" t="s">
        <v>133</v>
      </c>
      <c r="D17" s="39">
        <v>12.17</v>
      </c>
      <c r="E17" s="40">
        <f t="shared" si="0"/>
        <v>16.3078</v>
      </c>
      <c r="F17" s="41">
        <f t="shared" si="1"/>
        <v>15.821</v>
      </c>
    </row>
    <row r="18" spans="1:6" ht="15.75" hidden="1" customHeight="1" x14ac:dyDescent="0.25">
      <c r="A18" s="2">
        <v>14</v>
      </c>
      <c r="B18" s="3" t="s">
        <v>70</v>
      </c>
      <c r="C18" s="31" t="s">
        <v>133</v>
      </c>
      <c r="D18" s="39">
        <v>15</v>
      </c>
      <c r="E18" s="40">
        <f t="shared" si="0"/>
        <v>20.100000000000001</v>
      </c>
      <c r="F18" s="41">
        <f t="shared" si="1"/>
        <v>19.5</v>
      </c>
    </row>
    <row r="19" spans="1:6" ht="15.75" hidden="1" customHeight="1" thickBot="1" x14ac:dyDescent="0.3">
      <c r="A19" s="20">
        <v>15</v>
      </c>
      <c r="B19" s="3" t="s">
        <v>71</v>
      </c>
      <c r="C19" s="31" t="s">
        <v>133</v>
      </c>
      <c r="D19" s="42">
        <v>9.26</v>
      </c>
      <c r="E19" s="40">
        <f t="shared" si="0"/>
        <v>12.4084</v>
      </c>
      <c r="F19" s="41">
        <f t="shared" si="1"/>
        <v>12.038</v>
      </c>
    </row>
    <row r="20" spans="1:6" ht="20.100000000000001" hidden="1" customHeight="1" thickBot="1" x14ac:dyDescent="0.3">
      <c r="A20" s="108"/>
      <c r="B20" s="109"/>
      <c r="C20" s="109"/>
      <c r="D20" s="109"/>
      <c r="E20" s="109"/>
      <c r="F20" s="110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22"/>
      <c r="B22" s="23"/>
      <c r="C22" s="30"/>
      <c r="D22" s="36"/>
      <c r="E22" s="37" t="s">
        <v>144</v>
      </c>
      <c r="F22" s="38" t="s">
        <v>145</v>
      </c>
    </row>
    <row r="23" spans="1:6" s="47" customFormat="1" ht="30" hidden="1" x14ac:dyDescent="0.2">
      <c r="A23" s="25" t="s">
        <v>40</v>
      </c>
      <c r="B23" s="26" t="s">
        <v>53</v>
      </c>
      <c r="C23" s="27" t="s">
        <v>59</v>
      </c>
      <c r="D23" s="28" t="s">
        <v>130</v>
      </c>
      <c r="E23" s="29" t="s">
        <v>131</v>
      </c>
      <c r="F23" s="24" t="s">
        <v>131</v>
      </c>
    </row>
    <row r="24" spans="1:6" ht="15.75" hidden="1" customHeight="1" x14ac:dyDescent="0.25">
      <c r="A24" s="2">
        <v>16</v>
      </c>
      <c r="B24" s="3" t="s">
        <v>75</v>
      </c>
      <c r="C24" s="31" t="s">
        <v>133</v>
      </c>
      <c r="D24" s="39">
        <v>8.6999999999999993</v>
      </c>
      <c r="E24" s="40">
        <f>(D24*0.36)+D24</f>
        <v>11.831999999999999</v>
      </c>
      <c r="F24" s="41">
        <f>(D24*0.33)+D24</f>
        <v>11.571</v>
      </c>
    </row>
    <row r="25" spans="1:6" ht="15.75" hidden="1" customHeight="1" x14ac:dyDescent="0.25">
      <c r="A25" s="2">
        <v>17</v>
      </c>
      <c r="B25" s="4" t="s">
        <v>76</v>
      </c>
      <c r="C25" s="31" t="s">
        <v>133</v>
      </c>
      <c r="D25" s="39">
        <v>8.18</v>
      </c>
      <c r="E25" s="40">
        <f t="shared" ref="E25:E37" si="3">(D25*0.36)+D25</f>
        <v>11.1248</v>
      </c>
      <c r="F25" s="41">
        <f t="shared" ref="F25:F37" si="4">(D25*0.33)+D25</f>
        <v>10.8794</v>
      </c>
    </row>
    <row r="26" spans="1:6" ht="15.75" hidden="1" customHeight="1" x14ac:dyDescent="0.25">
      <c r="A26" s="2">
        <v>18</v>
      </c>
      <c r="B26" s="3" t="s">
        <v>77</v>
      </c>
      <c r="C26" s="31" t="s">
        <v>133</v>
      </c>
      <c r="D26" s="39">
        <v>25</v>
      </c>
      <c r="E26" s="40">
        <f t="shared" si="3"/>
        <v>34</v>
      </c>
      <c r="F26" s="41">
        <f t="shared" si="4"/>
        <v>33.25</v>
      </c>
    </row>
    <row r="27" spans="1:6" ht="15.75" hidden="1" customHeight="1" x14ac:dyDescent="0.25">
      <c r="A27" s="2">
        <v>19</v>
      </c>
      <c r="B27" s="3" t="s">
        <v>78</v>
      </c>
      <c r="C27" s="31" t="s">
        <v>133</v>
      </c>
      <c r="D27" s="39">
        <v>11.07</v>
      </c>
      <c r="E27" s="40">
        <f t="shared" si="3"/>
        <v>15.055199999999999</v>
      </c>
      <c r="F27" s="41">
        <f t="shared" si="4"/>
        <v>14.723100000000001</v>
      </c>
    </row>
    <row r="28" spans="1:6" ht="15.75" hidden="1" customHeight="1" x14ac:dyDescent="0.25">
      <c r="A28" s="2">
        <v>20</v>
      </c>
      <c r="B28" s="3" t="s">
        <v>79</v>
      </c>
      <c r="C28" s="31" t="s">
        <v>133</v>
      </c>
      <c r="D28" s="39">
        <v>10.77</v>
      </c>
      <c r="E28" s="40">
        <f t="shared" si="3"/>
        <v>14.6472</v>
      </c>
      <c r="F28" s="41">
        <f t="shared" si="4"/>
        <v>14.3241</v>
      </c>
    </row>
    <row r="29" spans="1:6" ht="15.75" hidden="1" customHeight="1" x14ac:dyDescent="0.25">
      <c r="A29" s="2">
        <v>21</v>
      </c>
      <c r="B29" s="3" t="s">
        <v>80</v>
      </c>
      <c r="C29" s="31" t="s">
        <v>133</v>
      </c>
      <c r="D29" s="39">
        <v>11.76</v>
      </c>
      <c r="E29" s="40">
        <f t="shared" si="3"/>
        <v>15.993600000000001</v>
      </c>
      <c r="F29" s="41">
        <f t="shared" si="4"/>
        <v>15.6408</v>
      </c>
    </row>
    <row r="30" spans="1:6" ht="15.75" hidden="1" customHeight="1" x14ac:dyDescent="0.25">
      <c r="A30" s="2">
        <v>22</v>
      </c>
      <c r="B30" s="3" t="s">
        <v>81</v>
      </c>
      <c r="C30" s="31" t="s">
        <v>133</v>
      </c>
      <c r="D30" s="39">
        <v>15</v>
      </c>
      <c r="E30" s="40">
        <f t="shared" si="3"/>
        <v>20.399999999999999</v>
      </c>
      <c r="F30" s="41">
        <f t="shared" si="4"/>
        <v>19.95</v>
      </c>
    </row>
    <row r="31" spans="1:6" ht="15.75" hidden="1" customHeight="1" x14ac:dyDescent="0.25">
      <c r="A31" s="2">
        <v>23</v>
      </c>
      <c r="B31" s="3" t="s">
        <v>82</v>
      </c>
      <c r="C31" s="31" t="s">
        <v>133</v>
      </c>
      <c r="D31" s="39">
        <v>10.5</v>
      </c>
      <c r="E31" s="40">
        <f t="shared" si="3"/>
        <v>14.28</v>
      </c>
      <c r="F31" s="41">
        <f t="shared" si="4"/>
        <v>13.965</v>
      </c>
    </row>
    <row r="32" spans="1:6" ht="15.75" hidden="1" customHeight="1" x14ac:dyDescent="0.25">
      <c r="A32" s="2">
        <v>24</v>
      </c>
      <c r="B32" s="3" t="s">
        <v>83</v>
      </c>
      <c r="C32" s="31" t="s">
        <v>133</v>
      </c>
      <c r="D32" s="39">
        <v>16</v>
      </c>
      <c r="E32" s="40">
        <f t="shared" si="3"/>
        <v>21.759999999999998</v>
      </c>
      <c r="F32" s="41">
        <f t="shared" si="4"/>
        <v>21.28</v>
      </c>
    </row>
    <row r="33" spans="1:6" ht="15.75" hidden="1" customHeight="1" x14ac:dyDescent="0.25">
      <c r="A33" s="2">
        <v>25</v>
      </c>
      <c r="B33" s="3" t="s">
        <v>84</v>
      </c>
      <c r="C33" s="31" t="s">
        <v>133</v>
      </c>
      <c r="D33" s="39">
        <v>9.4700000000000006</v>
      </c>
      <c r="E33" s="40">
        <f t="shared" si="3"/>
        <v>12.879200000000001</v>
      </c>
      <c r="F33" s="41">
        <f t="shared" si="4"/>
        <v>12.5951</v>
      </c>
    </row>
    <row r="34" spans="1:6" ht="15.75" hidden="1" customHeight="1" x14ac:dyDescent="0.25">
      <c r="A34" s="2">
        <v>26</v>
      </c>
      <c r="B34" s="3" t="s">
        <v>85</v>
      </c>
      <c r="C34" s="31" t="s">
        <v>133</v>
      </c>
      <c r="D34" s="39">
        <v>11.2</v>
      </c>
      <c r="E34" s="40">
        <f t="shared" si="3"/>
        <v>15.231999999999999</v>
      </c>
      <c r="F34" s="41">
        <f t="shared" si="4"/>
        <v>14.895999999999999</v>
      </c>
    </row>
    <row r="35" spans="1:6" s="8" customFormat="1" ht="15.75" hidden="1" customHeight="1" x14ac:dyDescent="0.25">
      <c r="A35" s="2">
        <v>27</v>
      </c>
      <c r="B35" s="3" t="s">
        <v>86</v>
      </c>
      <c r="C35" s="31" t="s">
        <v>133</v>
      </c>
      <c r="D35" s="39">
        <v>21.23</v>
      </c>
      <c r="E35" s="40">
        <f t="shared" si="3"/>
        <v>28.872800000000002</v>
      </c>
      <c r="F35" s="41">
        <f t="shared" si="4"/>
        <v>28.235900000000001</v>
      </c>
    </row>
    <row r="36" spans="1:6" ht="15.75" hidden="1" customHeight="1" x14ac:dyDescent="0.25">
      <c r="A36" s="2">
        <v>28</v>
      </c>
      <c r="B36" s="3" t="s">
        <v>87</v>
      </c>
      <c r="C36" s="31" t="s">
        <v>133</v>
      </c>
      <c r="D36" s="39">
        <v>8.5</v>
      </c>
      <c r="E36" s="40">
        <f t="shared" si="3"/>
        <v>11.56</v>
      </c>
      <c r="F36" s="41">
        <f t="shared" si="4"/>
        <v>11.305</v>
      </c>
    </row>
    <row r="37" spans="1:6" s="7" customFormat="1" ht="15.75" hidden="1" customHeight="1" thickBot="1" x14ac:dyDescent="0.25">
      <c r="A37" s="14">
        <v>29</v>
      </c>
      <c r="B37" s="15" t="s">
        <v>88</v>
      </c>
      <c r="C37" s="31" t="s">
        <v>133</v>
      </c>
      <c r="D37" s="44">
        <v>10.85</v>
      </c>
      <c r="E37" s="40">
        <f t="shared" si="3"/>
        <v>14.756</v>
      </c>
      <c r="F37" s="41">
        <f t="shared" si="4"/>
        <v>14.4305</v>
      </c>
    </row>
    <row r="38" spans="1:6" ht="19.5" hidden="1" customHeight="1" thickBot="1" x14ac:dyDescent="0.3">
      <c r="A38" s="117"/>
      <c r="B38" s="118"/>
      <c r="C38" s="118"/>
      <c r="D38" s="118"/>
      <c r="E38" s="118"/>
      <c r="F38" s="119"/>
    </row>
    <row r="39" spans="1:6" ht="26.25" customHeight="1" thickBot="1" x14ac:dyDescent="0.3">
      <c r="A39" s="111" t="s">
        <v>44</v>
      </c>
      <c r="B39" s="112"/>
      <c r="C39" s="112"/>
      <c r="D39" s="112"/>
      <c r="E39" s="112"/>
      <c r="F39" s="113"/>
    </row>
    <row r="40" spans="1:6" ht="18" customHeight="1" thickBot="1" x14ac:dyDescent="0.3">
      <c r="A40" s="22"/>
      <c r="B40" s="23"/>
      <c r="C40" s="30"/>
      <c r="D40" s="36"/>
      <c r="E40" s="37" t="s">
        <v>146</v>
      </c>
      <c r="F40" s="38" t="s">
        <v>143</v>
      </c>
    </row>
    <row r="41" spans="1:6" s="48" customFormat="1" ht="30" hidden="1" x14ac:dyDescent="0.25">
      <c r="A41" s="25" t="s">
        <v>40</v>
      </c>
      <c r="B41" s="26" t="s">
        <v>53</v>
      </c>
      <c r="C41" s="27" t="s">
        <v>59</v>
      </c>
      <c r="D41" s="28" t="s">
        <v>130</v>
      </c>
      <c r="E41" s="29" t="s">
        <v>131</v>
      </c>
      <c r="F41" s="24" t="s">
        <v>131</v>
      </c>
    </row>
    <row r="42" spans="1:6" ht="15.75" hidden="1" customHeight="1" x14ac:dyDescent="0.25">
      <c r="A42" s="2">
        <v>30</v>
      </c>
      <c r="B42" s="17" t="s">
        <v>89</v>
      </c>
      <c r="C42" s="32" t="s">
        <v>133</v>
      </c>
      <c r="D42" s="39">
        <v>17.239999999999998</v>
      </c>
      <c r="E42" s="40">
        <f>(D42*0.33)+D42</f>
        <v>22.929199999999998</v>
      </c>
      <c r="F42" s="50">
        <f>(D42*0.3)+D42</f>
        <v>22.411999999999999</v>
      </c>
    </row>
    <row r="43" spans="1:6" ht="15.75" hidden="1" customHeight="1" x14ac:dyDescent="0.25">
      <c r="A43" s="2">
        <v>31</v>
      </c>
      <c r="B43" s="17" t="s">
        <v>90</v>
      </c>
      <c r="C43" s="32" t="s">
        <v>133</v>
      </c>
      <c r="D43" s="39">
        <v>16.329999999999998</v>
      </c>
      <c r="E43" s="40">
        <f t="shared" ref="E43:E74" si="5">(D43*0.33)+D43</f>
        <v>21.718899999999998</v>
      </c>
      <c r="F43" s="50">
        <f t="shared" ref="F43:F74" si="6">(D43*0.3)+D43</f>
        <v>21.228999999999999</v>
      </c>
    </row>
    <row r="44" spans="1:6" ht="15.75" hidden="1" customHeight="1" x14ac:dyDescent="0.25">
      <c r="A44" s="2">
        <v>32</v>
      </c>
      <c r="B44" s="17" t="s">
        <v>91</v>
      </c>
      <c r="C44" s="32" t="s">
        <v>133</v>
      </c>
      <c r="D44" s="39">
        <v>14.06</v>
      </c>
      <c r="E44" s="40">
        <f t="shared" si="5"/>
        <v>18.6998</v>
      </c>
      <c r="F44" s="50">
        <f t="shared" si="6"/>
        <v>18.277999999999999</v>
      </c>
    </row>
    <row r="45" spans="1:6" ht="15.75" hidden="1" customHeight="1" x14ac:dyDescent="0.25">
      <c r="A45" s="2">
        <v>33</v>
      </c>
      <c r="B45" s="17" t="s">
        <v>92</v>
      </c>
      <c r="C45" s="32" t="s">
        <v>133</v>
      </c>
      <c r="D45" s="39">
        <v>17.23</v>
      </c>
      <c r="E45" s="40">
        <f t="shared" si="5"/>
        <v>22.915900000000001</v>
      </c>
      <c r="F45" s="50">
        <f t="shared" si="6"/>
        <v>22.399000000000001</v>
      </c>
    </row>
    <row r="46" spans="1:6" s="8" customFormat="1" ht="15.75" hidden="1" customHeight="1" x14ac:dyDescent="0.25">
      <c r="A46" s="2">
        <v>34</v>
      </c>
      <c r="B46" s="17" t="s">
        <v>93</v>
      </c>
      <c r="C46" s="32" t="s">
        <v>133</v>
      </c>
      <c r="D46" s="39">
        <v>15</v>
      </c>
      <c r="E46" s="40">
        <f t="shared" si="5"/>
        <v>19.95</v>
      </c>
      <c r="F46" s="50">
        <f t="shared" si="6"/>
        <v>19.5</v>
      </c>
    </row>
    <row r="47" spans="1:6" s="8" customFormat="1" ht="15.75" hidden="1" customHeight="1" x14ac:dyDescent="0.25">
      <c r="A47" s="2">
        <v>35</v>
      </c>
      <c r="B47" s="17" t="s">
        <v>94</v>
      </c>
      <c r="C47" s="32" t="s">
        <v>133</v>
      </c>
      <c r="D47" s="39">
        <v>25.63</v>
      </c>
      <c r="E47" s="40">
        <f t="shared" si="5"/>
        <v>34.087899999999998</v>
      </c>
      <c r="F47" s="50">
        <f t="shared" si="6"/>
        <v>33.318999999999996</v>
      </c>
    </row>
    <row r="48" spans="1:6" s="8" customFormat="1" ht="15.75" hidden="1" customHeight="1" x14ac:dyDescent="0.25">
      <c r="A48" s="2">
        <v>36</v>
      </c>
      <c r="B48" s="17" t="s">
        <v>95</v>
      </c>
      <c r="C48" s="32" t="s">
        <v>133</v>
      </c>
      <c r="D48" s="39">
        <v>14.85</v>
      </c>
      <c r="E48" s="40">
        <f t="shared" si="5"/>
        <v>19.750499999999999</v>
      </c>
      <c r="F48" s="50">
        <f t="shared" si="6"/>
        <v>19.305</v>
      </c>
    </row>
    <row r="49" spans="1:6" s="8" customFormat="1" ht="15.75" hidden="1" customHeight="1" x14ac:dyDescent="0.25">
      <c r="A49" s="2">
        <v>37</v>
      </c>
      <c r="B49" s="17" t="s">
        <v>96</v>
      </c>
      <c r="C49" s="32" t="s">
        <v>133</v>
      </c>
      <c r="D49" s="39">
        <v>14</v>
      </c>
      <c r="E49" s="40">
        <f t="shared" si="5"/>
        <v>18.62</v>
      </c>
      <c r="F49" s="50">
        <f t="shared" si="6"/>
        <v>18.2</v>
      </c>
    </row>
    <row r="50" spans="1:6" s="8" customFormat="1" ht="15.75" hidden="1" customHeight="1" x14ac:dyDescent="0.25">
      <c r="A50" s="2">
        <v>38</v>
      </c>
      <c r="B50" s="17" t="s">
        <v>97</v>
      </c>
      <c r="C50" s="32" t="s">
        <v>133</v>
      </c>
      <c r="D50" s="39">
        <v>14</v>
      </c>
      <c r="E50" s="40">
        <f t="shared" si="5"/>
        <v>18.62</v>
      </c>
      <c r="F50" s="50">
        <f t="shared" si="6"/>
        <v>18.2</v>
      </c>
    </row>
    <row r="51" spans="1:6" s="8" customFormat="1" ht="15.75" hidden="1" customHeight="1" x14ac:dyDescent="0.25">
      <c r="A51" s="2">
        <v>39</v>
      </c>
      <c r="B51" s="17" t="s">
        <v>98</v>
      </c>
      <c r="C51" s="32" t="s">
        <v>133</v>
      </c>
      <c r="D51" s="39">
        <v>15.23</v>
      </c>
      <c r="E51" s="40">
        <f t="shared" si="5"/>
        <v>20.2559</v>
      </c>
      <c r="F51" s="50">
        <f t="shared" si="6"/>
        <v>19.798999999999999</v>
      </c>
    </row>
    <row r="52" spans="1:6" s="8" customFormat="1" ht="15.75" hidden="1" customHeight="1" x14ac:dyDescent="0.25">
      <c r="A52" s="2">
        <v>40</v>
      </c>
      <c r="B52" s="17" t="s">
        <v>99</v>
      </c>
      <c r="C52" s="32" t="s">
        <v>133</v>
      </c>
      <c r="D52" s="39">
        <v>10</v>
      </c>
      <c r="E52" s="40">
        <f t="shared" si="5"/>
        <v>13.3</v>
      </c>
      <c r="F52" s="50">
        <f t="shared" si="6"/>
        <v>13</v>
      </c>
    </row>
    <row r="53" spans="1:6" s="8" customFormat="1" ht="15.75" hidden="1" customHeight="1" x14ac:dyDescent="0.25">
      <c r="A53" s="2">
        <v>41</v>
      </c>
      <c r="B53" s="17" t="s">
        <v>72</v>
      </c>
      <c r="C53" s="32" t="s">
        <v>133</v>
      </c>
      <c r="D53" s="39">
        <v>10</v>
      </c>
      <c r="E53" s="40">
        <f t="shared" si="5"/>
        <v>13.3</v>
      </c>
      <c r="F53" s="50">
        <f t="shared" si="6"/>
        <v>13</v>
      </c>
    </row>
    <row r="54" spans="1:6" s="8" customFormat="1" ht="15.75" hidden="1" customHeight="1" x14ac:dyDescent="0.25">
      <c r="A54" s="2">
        <v>42</v>
      </c>
      <c r="B54" s="17" t="s">
        <v>100</v>
      </c>
      <c r="C54" s="32" t="s">
        <v>133</v>
      </c>
      <c r="D54" s="39">
        <v>25</v>
      </c>
      <c r="E54" s="40">
        <f t="shared" si="5"/>
        <v>33.25</v>
      </c>
      <c r="F54" s="50">
        <f t="shared" si="6"/>
        <v>32.5</v>
      </c>
    </row>
    <row r="55" spans="1:6" s="8" customFormat="1" ht="15.75" hidden="1" customHeight="1" x14ac:dyDescent="0.25">
      <c r="A55" s="2">
        <v>43</v>
      </c>
      <c r="B55" s="17" t="s">
        <v>101</v>
      </c>
      <c r="C55" s="32" t="s">
        <v>133</v>
      </c>
      <c r="D55" s="39">
        <v>16.920000000000002</v>
      </c>
      <c r="E55" s="40">
        <f t="shared" si="5"/>
        <v>22.503600000000002</v>
      </c>
      <c r="F55" s="50">
        <f t="shared" si="6"/>
        <v>21.996000000000002</v>
      </c>
    </row>
    <row r="56" spans="1:6" s="8" customFormat="1" ht="15.75" hidden="1" customHeight="1" x14ac:dyDescent="0.25">
      <c r="A56" s="2">
        <v>44</v>
      </c>
      <c r="B56" s="17" t="s">
        <v>102</v>
      </c>
      <c r="C56" s="32" t="s">
        <v>133</v>
      </c>
      <c r="D56" s="39">
        <v>28.03</v>
      </c>
      <c r="E56" s="40">
        <f t="shared" si="5"/>
        <v>37.279899999999998</v>
      </c>
      <c r="F56" s="50">
        <f t="shared" si="6"/>
        <v>36.439</v>
      </c>
    </row>
    <row r="57" spans="1:6" s="8" customFormat="1" ht="15.75" hidden="1" customHeight="1" x14ac:dyDescent="0.25">
      <c r="A57" s="2">
        <v>45</v>
      </c>
      <c r="B57" s="17" t="s">
        <v>103</v>
      </c>
      <c r="C57" s="32" t="s">
        <v>133</v>
      </c>
      <c r="D57" s="39">
        <v>33.61</v>
      </c>
      <c r="E57" s="40">
        <f t="shared" si="5"/>
        <v>44.701300000000003</v>
      </c>
      <c r="F57" s="50">
        <f t="shared" si="6"/>
        <v>43.692999999999998</v>
      </c>
    </row>
    <row r="58" spans="1:6" s="8" customFormat="1" ht="15.75" hidden="1" customHeight="1" x14ac:dyDescent="0.25">
      <c r="A58" s="2">
        <v>46</v>
      </c>
      <c r="B58" s="17" t="s">
        <v>104</v>
      </c>
      <c r="C58" s="32" t="s">
        <v>133</v>
      </c>
      <c r="D58" s="39">
        <v>13.98</v>
      </c>
      <c r="E58" s="40">
        <f t="shared" si="5"/>
        <v>18.593400000000003</v>
      </c>
      <c r="F58" s="50">
        <f t="shared" si="6"/>
        <v>18.173999999999999</v>
      </c>
    </row>
    <row r="59" spans="1:6" s="8" customFormat="1" ht="15.75" hidden="1" customHeight="1" x14ac:dyDescent="0.25">
      <c r="A59" s="2">
        <v>47</v>
      </c>
      <c r="B59" s="17" t="s">
        <v>105</v>
      </c>
      <c r="C59" s="32" t="s">
        <v>133</v>
      </c>
      <c r="D59" s="39">
        <v>14.53</v>
      </c>
      <c r="E59" s="40">
        <f t="shared" si="5"/>
        <v>19.3249</v>
      </c>
      <c r="F59" s="50">
        <f t="shared" si="6"/>
        <v>18.888999999999999</v>
      </c>
    </row>
    <row r="60" spans="1:6" s="8" customFormat="1" ht="15.75" hidden="1" customHeight="1" x14ac:dyDescent="0.25">
      <c r="A60" s="2">
        <v>48</v>
      </c>
      <c r="B60" s="17" t="s">
        <v>106</v>
      </c>
      <c r="C60" s="32" t="s">
        <v>133</v>
      </c>
      <c r="D60" s="39">
        <v>19.23</v>
      </c>
      <c r="E60" s="40">
        <f t="shared" si="5"/>
        <v>25.575900000000001</v>
      </c>
      <c r="F60" s="50">
        <f t="shared" si="6"/>
        <v>24.999000000000002</v>
      </c>
    </row>
    <row r="61" spans="1:6" s="8" customFormat="1" ht="15.75" hidden="1" customHeight="1" x14ac:dyDescent="0.25">
      <c r="A61" s="2">
        <v>49</v>
      </c>
      <c r="B61" s="17" t="s">
        <v>107</v>
      </c>
      <c r="C61" s="32" t="s">
        <v>133</v>
      </c>
      <c r="D61" s="39">
        <v>18.57</v>
      </c>
      <c r="E61" s="40">
        <f t="shared" si="5"/>
        <v>24.6981</v>
      </c>
      <c r="F61" s="50">
        <f t="shared" si="6"/>
        <v>24.140999999999998</v>
      </c>
    </row>
    <row r="62" spans="1:6" s="8" customFormat="1" ht="15.75" hidden="1" customHeight="1" x14ac:dyDescent="0.25">
      <c r="A62" s="2">
        <v>50</v>
      </c>
      <c r="B62" s="17" t="s">
        <v>108</v>
      </c>
      <c r="C62" s="32" t="s">
        <v>133</v>
      </c>
      <c r="D62" s="39">
        <v>18</v>
      </c>
      <c r="E62" s="40">
        <f t="shared" si="5"/>
        <v>23.94</v>
      </c>
      <c r="F62" s="50">
        <f t="shared" si="6"/>
        <v>23.4</v>
      </c>
    </row>
    <row r="63" spans="1:6" s="8" customFormat="1" ht="15.75" hidden="1" customHeight="1" x14ac:dyDescent="0.25">
      <c r="A63" s="2">
        <v>51</v>
      </c>
      <c r="B63" s="17" t="s">
        <v>109</v>
      </c>
      <c r="C63" s="32" t="s">
        <v>133</v>
      </c>
      <c r="D63" s="39">
        <v>12.75</v>
      </c>
      <c r="E63" s="40">
        <f t="shared" si="5"/>
        <v>16.9575</v>
      </c>
      <c r="F63" s="50">
        <f t="shared" si="6"/>
        <v>16.574999999999999</v>
      </c>
    </row>
    <row r="64" spans="1:6" s="8" customFormat="1" ht="15.75" hidden="1" customHeight="1" x14ac:dyDescent="0.25">
      <c r="A64" s="2">
        <v>52</v>
      </c>
      <c r="B64" s="17" t="s">
        <v>110</v>
      </c>
      <c r="C64" s="32" t="s">
        <v>133</v>
      </c>
      <c r="D64" s="39">
        <v>16</v>
      </c>
      <c r="E64" s="40">
        <f t="shared" si="5"/>
        <v>21.28</v>
      </c>
      <c r="F64" s="50">
        <f t="shared" si="6"/>
        <v>20.8</v>
      </c>
    </row>
    <row r="65" spans="1:6" s="8" customFormat="1" ht="15.75" hidden="1" customHeight="1" x14ac:dyDescent="0.25">
      <c r="A65" s="2">
        <v>53</v>
      </c>
      <c r="B65" s="17" t="s">
        <v>111</v>
      </c>
      <c r="C65" s="32" t="s">
        <v>133</v>
      </c>
      <c r="D65" s="39">
        <v>15.48</v>
      </c>
      <c r="E65" s="40">
        <f t="shared" si="5"/>
        <v>20.5884</v>
      </c>
      <c r="F65" s="50">
        <f t="shared" si="6"/>
        <v>20.124000000000002</v>
      </c>
    </row>
    <row r="66" spans="1:6" s="8" customFormat="1" ht="15.75" hidden="1" customHeight="1" x14ac:dyDescent="0.25">
      <c r="A66" s="2">
        <v>54</v>
      </c>
      <c r="B66" s="17" t="s">
        <v>112</v>
      </c>
      <c r="C66" s="32" t="s">
        <v>133</v>
      </c>
      <c r="D66" s="39">
        <v>19.62</v>
      </c>
      <c r="E66" s="40">
        <f t="shared" si="5"/>
        <v>26.0946</v>
      </c>
      <c r="F66" s="50">
        <f t="shared" si="6"/>
        <v>25.506</v>
      </c>
    </row>
    <row r="67" spans="1:6" ht="15.75" hidden="1" customHeight="1" x14ac:dyDescent="0.25">
      <c r="A67" s="2">
        <v>55</v>
      </c>
      <c r="B67" s="17" t="s">
        <v>113</v>
      </c>
      <c r="C67" s="32" t="s">
        <v>133</v>
      </c>
      <c r="D67" s="39">
        <v>15.44</v>
      </c>
      <c r="E67" s="40">
        <f t="shared" si="5"/>
        <v>20.5352</v>
      </c>
      <c r="F67" s="50">
        <f t="shared" si="6"/>
        <v>20.071999999999999</v>
      </c>
    </row>
    <row r="68" spans="1:6" s="7" customFormat="1" ht="15.75" hidden="1" customHeight="1" x14ac:dyDescent="0.2">
      <c r="A68" s="2">
        <v>56</v>
      </c>
      <c r="B68" s="17" t="s">
        <v>114</v>
      </c>
      <c r="C68" s="32" t="s">
        <v>133</v>
      </c>
      <c r="D68" s="39">
        <v>21.83</v>
      </c>
      <c r="E68" s="40">
        <f t="shared" si="5"/>
        <v>29.033899999999999</v>
      </c>
      <c r="F68" s="50">
        <f t="shared" si="6"/>
        <v>28.378999999999998</v>
      </c>
    </row>
    <row r="69" spans="1:6" ht="15.75" hidden="1" customHeight="1" x14ac:dyDescent="0.25">
      <c r="A69" s="2">
        <v>57</v>
      </c>
      <c r="B69" s="17" t="s">
        <v>115</v>
      </c>
      <c r="C69" s="32" t="s">
        <v>133</v>
      </c>
      <c r="D69" s="39">
        <v>10</v>
      </c>
      <c r="E69" s="40">
        <f t="shared" si="5"/>
        <v>13.3</v>
      </c>
      <c r="F69" s="50">
        <f t="shared" si="6"/>
        <v>13</v>
      </c>
    </row>
    <row r="70" spans="1:6" ht="15.75" hidden="1" customHeight="1" x14ac:dyDescent="0.25">
      <c r="A70" s="2">
        <v>58</v>
      </c>
      <c r="B70" s="17" t="s">
        <v>116</v>
      </c>
      <c r="C70" s="32" t="s">
        <v>133</v>
      </c>
      <c r="D70" s="39">
        <v>14.54</v>
      </c>
      <c r="E70" s="40">
        <f t="shared" si="5"/>
        <v>19.338200000000001</v>
      </c>
      <c r="F70" s="50">
        <f t="shared" si="6"/>
        <v>18.901999999999997</v>
      </c>
    </row>
    <row r="71" spans="1:6" ht="15.75" hidden="1" customHeight="1" x14ac:dyDescent="0.25">
      <c r="A71" s="2">
        <v>59</v>
      </c>
      <c r="B71" s="17" t="s">
        <v>117</v>
      </c>
      <c r="C71" s="32" t="s">
        <v>133</v>
      </c>
      <c r="D71" s="39">
        <v>13</v>
      </c>
      <c r="E71" s="40">
        <f t="shared" si="5"/>
        <v>17.29</v>
      </c>
      <c r="F71" s="50">
        <f t="shared" si="6"/>
        <v>16.899999999999999</v>
      </c>
    </row>
    <row r="72" spans="1:6" ht="15.75" hidden="1" customHeight="1" x14ac:dyDescent="0.25">
      <c r="A72" s="2">
        <v>60</v>
      </c>
      <c r="B72" s="17" t="s">
        <v>118</v>
      </c>
      <c r="C72" s="32" t="s">
        <v>133</v>
      </c>
      <c r="D72" s="39">
        <v>25.6</v>
      </c>
      <c r="E72" s="40">
        <f t="shared" si="5"/>
        <v>34.048000000000002</v>
      </c>
      <c r="F72" s="50">
        <f t="shared" si="6"/>
        <v>33.28</v>
      </c>
    </row>
    <row r="73" spans="1:6" ht="15.75" hidden="1" customHeight="1" x14ac:dyDescent="0.25">
      <c r="A73" s="2">
        <v>61</v>
      </c>
      <c r="B73" s="17" t="s">
        <v>119</v>
      </c>
      <c r="C73" s="32" t="s">
        <v>133</v>
      </c>
      <c r="D73" s="39">
        <v>10.89</v>
      </c>
      <c r="E73" s="40">
        <f t="shared" si="5"/>
        <v>14.483700000000001</v>
      </c>
      <c r="F73" s="50">
        <f t="shared" si="6"/>
        <v>14.157</v>
      </c>
    </row>
    <row r="74" spans="1:6" ht="15.75" hidden="1" customHeight="1" thickBot="1" x14ac:dyDescent="0.3">
      <c r="A74" s="20">
        <v>62</v>
      </c>
      <c r="B74" s="21" t="s">
        <v>120</v>
      </c>
      <c r="C74" s="32" t="s">
        <v>133</v>
      </c>
      <c r="D74" s="42">
        <v>10</v>
      </c>
      <c r="E74" s="40">
        <f t="shared" si="5"/>
        <v>13.3</v>
      </c>
      <c r="F74" s="50">
        <f t="shared" si="6"/>
        <v>13</v>
      </c>
    </row>
    <row r="75" spans="1:6" ht="19.5" hidden="1" customHeight="1" thickBot="1" x14ac:dyDescent="0.3">
      <c r="A75" s="108"/>
      <c r="B75" s="109"/>
      <c r="C75" s="109"/>
      <c r="D75" s="109"/>
      <c r="E75" s="109"/>
      <c r="F75" s="110"/>
    </row>
    <row r="76" spans="1:6" ht="26.25" customHeight="1" thickBot="1" x14ac:dyDescent="0.3">
      <c r="A76" s="111" t="s">
        <v>45</v>
      </c>
      <c r="B76" s="112"/>
      <c r="C76" s="112"/>
      <c r="D76" s="112"/>
      <c r="E76" s="112"/>
      <c r="F76" s="113"/>
    </row>
    <row r="77" spans="1:6" s="8" customFormat="1" ht="18" customHeight="1" thickBot="1" x14ac:dyDescent="0.3">
      <c r="A77" s="22"/>
      <c r="B77" s="23"/>
      <c r="C77" s="30"/>
      <c r="D77" s="36"/>
      <c r="E77" s="37" t="s">
        <v>141</v>
      </c>
      <c r="F77" s="38" t="s">
        <v>143</v>
      </c>
    </row>
    <row r="78" spans="1:6" s="48" customFormat="1" ht="30" hidden="1" x14ac:dyDescent="0.25">
      <c r="A78" s="25" t="s">
        <v>40</v>
      </c>
      <c r="B78" s="26" t="s">
        <v>53</v>
      </c>
      <c r="C78" s="27" t="s">
        <v>59</v>
      </c>
      <c r="D78" s="28" t="s">
        <v>130</v>
      </c>
      <c r="E78" s="29" t="s">
        <v>131</v>
      </c>
      <c r="F78" s="24" t="s">
        <v>131</v>
      </c>
    </row>
    <row r="79" spans="1:6" s="7" customFormat="1" ht="15.75" hidden="1" customHeight="1" x14ac:dyDescent="0.2">
      <c r="A79" s="2">
        <v>63</v>
      </c>
      <c r="B79" s="17" t="s">
        <v>121</v>
      </c>
      <c r="C79" s="33" t="s">
        <v>133</v>
      </c>
      <c r="D79" s="39">
        <v>13</v>
      </c>
      <c r="E79" s="40">
        <f>(D79*0.34)+D79</f>
        <v>17.420000000000002</v>
      </c>
      <c r="F79" s="50">
        <f t="shared" ref="F79:F87" si="7">(D79*0.3)+D79</f>
        <v>16.899999999999999</v>
      </c>
    </row>
    <row r="80" spans="1:6" ht="15.75" hidden="1" customHeight="1" x14ac:dyDescent="0.25">
      <c r="A80" s="2">
        <v>64</v>
      </c>
      <c r="B80" s="17" t="s">
        <v>122</v>
      </c>
      <c r="C80" s="33" t="s">
        <v>133</v>
      </c>
      <c r="D80" s="39">
        <v>11.13</v>
      </c>
      <c r="E80" s="40">
        <f t="shared" ref="E80:E87" si="8">(D80*0.34)+D80</f>
        <v>14.914200000000001</v>
      </c>
      <c r="F80" s="50">
        <f t="shared" si="7"/>
        <v>14.469000000000001</v>
      </c>
    </row>
    <row r="81" spans="1:6" ht="15.75" hidden="1" customHeight="1" x14ac:dyDescent="0.25">
      <c r="A81" s="2">
        <v>65</v>
      </c>
      <c r="B81" s="17" t="s">
        <v>129</v>
      </c>
      <c r="C81" s="33" t="s">
        <v>133</v>
      </c>
      <c r="D81" s="39">
        <v>22.88</v>
      </c>
      <c r="E81" s="40">
        <f t="shared" si="8"/>
        <v>30.659199999999998</v>
      </c>
      <c r="F81" s="50">
        <f t="shared" si="7"/>
        <v>29.744</v>
      </c>
    </row>
    <row r="82" spans="1:6" ht="15.75" hidden="1" customHeight="1" x14ac:dyDescent="0.25">
      <c r="A82" s="2">
        <v>66</v>
      </c>
      <c r="B82" s="17" t="s">
        <v>123</v>
      </c>
      <c r="C82" s="33" t="s">
        <v>133</v>
      </c>
      <c r="D82" s="39">
        <v>16.940000000000001</v>
      </c>
      <c r="E82" s="40">
        <f t="shared" si="8"/>
        <v>22.699600000000004</v>
      </c>
      <c r="F82" s="50">
        <f t="shared" si="7"/>
        <v>22.022000000000002</v>
      </c>
    </row>
    <row r="83" spans="1:6" ht="15.75" hidden="1" customHeight="1" x14ac:dyDescent="0.25">
      <c r="A83" s="2">
        <v>67</v>
      </c>
      <c r="B83" s="17" t="s">
        <v>124</v>
      </c>
      <c r="C83" s="33" t="s">
        <v>133</v>
      </c>
      <c r="D83" s="39">
        <v>20</v>
      </c>
      <c r="E83" s="40">
        <f t="shared" si="8"/>
        <v>26.8</v>
      </c>
      <c r="F83" s="50">
        <f t="shared" si="7"/>
        <v>26</v>
      </c>
    </row>
    <row r="84" spans="1:6" ht="15.75" hidden="1" customHeight="1" x14ac:dyDescent="0.25">
      <c r="A84" s="2">
        <v>68</v>
      </c>
      <c r="B84" s="17" t="s">
        <v>125</v>
      </c>
      <c r="C84" s="33" t="s">
        <v>133</v>
      </c>
      <c r="D84" s="39">
        <v>14</v>
      </c>
      <c r="E84" s="40">
        <f t="shared" si="8"/>
        <v>18.760000000000002</v>
      </c>
      <c r="F84" s="50">
        <f t="shared" si="7"/>
        <v>18.2</v>
      </c>
    </row>
    <row r="85" spans="1:6" ht="15.75" hidden="1" customHeight="1" x14ac:dyDescent="0.25">
      <c r="A85" s="2">
        <v>69</v>
      </c>
      <c r="B85" s="17" t="s">
        <v>126</v>
      </c>
      <c r="C85" s="33" t="s">
        <v>133</v>
      </c>
      <c r="D85" s="39">
        <v>16</v>
      </c>
      <c r="E85" s="40">
        <f t="shared" si="8"/>
        <v>21.44</v>
      </c>
      <c r="F85" s="50">
        <f t="shared" si="7"/>
        <v>20.8</v>
      </c>
    </row>
    <row r="86" spans="1:6" s="8" customFormat="1" ht="15.75" hidden="1" customHeight="1" x14ac:dyDescent="0.25">
      <c r="A86" s="2">
        <v>70</v>
      </c>
      <c r="B86" s="17" t="s">
        <v>127</v>
      </c>
      <c r="C86" s="33" t="s">
        <v>133</v>
      </c>
      <c r="D86" s="39">
        <v>16</v>
      </c>
      <c r="E86" s="40">
        <f t="shared" si="8"/>
        <v>21.44</v>
      </c>
      <c r="F86" s="50">
        <f t="shared" si="7"/>
        <v>20.8</v>
      </c>
    </row>
    <row r="87" spans="1:6" ht="15.75" hidden="1" customHeight="1" thickBot="1" x14ac:dyDescent="0.3">
      <c r="A87" s="14">
        <v>71</v>
      </c>
      <c r="B87" s="18" t="s">
        <v>128</v>
      </c>
      <c r="C87" s="33" t="s">
        <v>133</v>
      </c>
      <c r="D87" s="44">
        <v>24</v>
      </c>
      <c r="E87" s="40">
        <f t="shared" si="8"/>
        <v>32.159999999999997</v>
      </c>
      <c r="F87" s="50">
        <f t="shared" si="7"/>
        <v>31.2</v>
      </c>
    </row>
    <row r="88" spans="1:6" ht="19.5" hidden="1" customHeight="1" thickBot="1" x14ac:dyDescent="0.3">
      <c r="A88" s="108"/>
      <c r="B88" s="109"/>
      <c r="C88" s="109"/>
      <c r="D88" s="109"/>
      <c r="E88" s="109"/>
      <c r="F88" s="110"/>
    </row>
    <row r="89" spans="1:6" ht="26.25" customHeight="1" thickBot="1" x14ac:dyDescent="0.3">
      <c r="A89" s="111" t="s">
        <v>58</v>
      </c>
      <c r="B89" s="112"/>
      <c r="C89" s="112"/>
      <c r="D89" s="112"/>
      <c r="E89" s="112"/>
      <c r="F89" s="113"/>
    </row>
    <row r="90" spans="1:6" ht="21" customHeight="1" thickBot="1" x14ac:dyDescent="0.3">
      <c r="A90" s="114" t="s">
        <v>51</v>
      </c>
      <c r="B90" s="115"/>
      <c r="C90" s="115"/>
      <c r="D90" s="115"/>
      <c r="E90" s="115"/>
      <c r="F90" s="116"/>
    </row>
    <row r="91" spans="1:6" ht="18" customHeight="1" thickBot="1" x14ac:dyDescent="0.3">
      <c r="A91" s="22"/>
      <c r="B91" s="23"/>
      <c r="C91" s="30"/>
      <c r="D91" s="36"/>
      <c r="E91" s="102"/>
      <c r="F91" s="103"/>
    </row>
    <row r="92" spans="1:6" s="48" customFormat="1" ht="30" x14ac:dyDescent="0.25">
      <c r="A92" s="25" t="s">
        <v>40</v>
      </c>
      <c r="B92" s="26" t="s">
        <v>52</v>
      </c>
      <c r="C92" s="27" t="s">
        <v>59</v>
      </c>
      <c r="D92" s="49" t="s">
        <v>130</v>
      </c>
      <c r="E92" s="104"/>
      <c r="F92" s="105"/>
    </row>
    <row r="93" spans="1:6" ht="15.75" customHeight="1" x14ac:dyDescent="0.25">
      <c r="A93" s="2">
        <v>72</v>
      </c>
      <c r="B93" s="16" t="s">
        <v>50</v>
      </c>
      <c r="C93" s="34" t="s">
        <v>136</v>
      </c>
      <c r="D93" s="43">
        <v>10</v>
      </c>
      <c r="E93" s="104"/>
      <c r="F93" s="105"/>
    </row>
    <row r="94" spans="1:6" s="8" customFormat="1" ht="15.75" customHeight="1" x14ac:dyDescent="0.25">
      <c r="A94" s="2">
        <v>73</v>
      </c>
      <c r="B94" s="16" t="s">
        <v>46</v>
      </c>
      <c r="C94" s="34" t="s">
        <v>136</v>
      </c>
      <c r="D94" s="43">
        <v>20</v>
      </c>
      <c r="E94" s="104"/>
      <c r="F94" s="105"/>
    </row>
    <row r="95" spans="1:6" ht="15.75" customHeight="1" x14ac:dyDescent="0.25">
      <c r="A95" s="2">
        <v>74</v>
      </c>
      <c r="B95" s="16" t="s">
        <v>47</v>
      </c>
      <c r="C95" s="34" t="s">
        <v>136</v>
      </c>
      <c r="D95" s="43">
        <v>10</v>
      </c>
      <c r="E95" s="104"/>
      <c r="F95" s="105"/>
    </row>
    <row r="96" spans="1:6" s="7" customFormat="1" ht="15.75" customHeight="1" x14ac:dyDescent="0.2">
      <c r="A96" s="2">
        <v>75</v>
      </c>
      <c r="B96" s="16" t="s">
        <v>48</v>
      </c>
      <c r="C96" s="34" t="s">
        <v>136</v>
      </c>
      <c r="D96" s="43">
        <v>25</v>
      </c>
      <c r="E96" s="104"/>
      <c r="F96" s="105"/>
    </row>
    <row r="97" spans="1:6" ht="15.75" customHeight="1" thickBot="1" x14ac:dyDescent="0.3">
      <c r="A97" s="14">
        <v>76</v>
      </c>
      <c r="B97" s="19" t="s">
        <v>49</v>
      </c>
      <c r="C97" s="35" t="s">
        <v>136</v>
      </c>
      <c r="D97" s="45">
        <v>20</v>
      </c>
      <c r="E97" s="106"/>
      <c r="F97" s="107"/>
    </row>
    <row r="98" spans="1:6" ht="16.5" customHeight="1" thickBot="1" x14ac:dyDescent="0.3">
      <c r="A98" s="114" t="s">
        <v>140</v>
      </c>
      <c r="B98" s="115"/>
      <c r="C98" s="115"/>
      <c r="D98" s="115"/>
      <c r="E98" s="115"/>
      <c r="F98" s="116"/>
    </row>
    <row r="99" spans="1:6" ht="15.75" thickBot="1" x14ac:dyDescent="0.3">
      <c r="A99" s="22"/>
      <c r="B99" s="23"/>
      <c r="C99" s="30"/>
      <c r="D99" s="36"/>
      <c r="E99" s="102"/>
      <c r="F99" s="103"/>
    </row>
    <row r="100" spans="1:6" ht="30" x14ac:dyDescent="0.25">
      <c r="A100" s="25" t="s">
        <v>40</v>
      </c>
      <c r="B100" s="26" t="s">
        <v>137</v>
      </c>
      <c r="C100" s="27" t="s">
        <v>59</v>
      </c>
      <c r="D100" s="49" t="s">
        <v>130</v>
      </c>
      <c r="E100" s="104"/>
      <c r="F100" s="105"/>
    </row>
    <row r="101" spans="1:6" ht="15.75" thickBot="1" x14ac:dyDescent="0.3">
      <c r="A101" s="14">
        <v>77</v>
      </c>
      <c r="B101" s="19" t="s">
        <v>138</v>
      </c>
      <c r="C101" s="35" t="s">
        <v>139</v>
      </c>
      <c r="D101" s="45">
        <v>2</v>
      </c>
      <c r="E101" s="106"/>
      <c r="F101" s="107"/>
    </row>
    <row r="102" spans="1:6" ht="47.25" thickBot="1" x14ac:dyDescent="0.3">
      <c r="A102" s="120" t="s">
        <v>57</v>
      </c>
      <c r="B102" s="121"/>
      <c r="C102" s="121"/>
      <c r="D102" s="121"/>
      <c r="E102" s="121"/>
      <c r="F102" s="122"/>
    </row>
    <row r="103" spans="1:6" ht="24" thickBot="1" x14ac:dyDescent="0.3">
      <c r="A103" s="111" t="s">
        <v>42</v>
      </c>
      <c r="B103" s="112"/>
      <c r="C103" s="112"/>
      <c r="D103" s="112"/>
      <c r="E103" s="112"/>
      <c r="F103" s="113"/>
    </row>
    <row r="104" spans="1:6" s="8" customFormat="1" ht="14.25" customHeight="1" thickBot="1" x14ac:dyDescent="0.3">
      <c r="A104" s="22"/>
      <c r="B104" s="23"/>
      <c r="C104" s="30"/>
      <c r="D104" s="36"/>
      <c r="E104" s="37" t="s">
        <v>141</v>
      </c>
      <c r="F104" s="38" t="s">
        <v>143</v>
      </c>
    </row>
    <row r="105" spans="1:6" ht="33" hidden="1" customHeight="1" x14ac:dyDescent="0.25">
      <c r="A105" s="25" t="s">
        <v>40</v>
      </c>
      <c r="B105" s="26" t="s">
        <v>53</v>
      </c>
      <c r="C105" s="27" t="s">
        <v>59</v>
      </c>
      <c r="D105" s="28" t="s">
        <v>130</v>
      </c>
      <c r="E105" s="29" t="s">
        <v>131</v>
      </c>
      <c r="F105" s="24" t="s">
        <v>131</v>
      </c>
    </row>
    <row r="106" spans="1:6" s="7" customFormat="1" ht="14.25" hidden="1" customHeight="1" x14ac:dyDescent="0.2">
      <c r="A106" s="2">
        <v>1</v>
      </c>
      <c r="B106" s="3" t="s">
        <v>60</v>
      </c>
      <c r="C106" s="31" t="s">
        <v>133</v>
      </c>
      <c r="D106" s="39">
        <v>10.41</v>
      </c>
      <c r="E106" s="40">
        <f t="shared" ref="E106:E120" si="9">(D106*0.34)+D106</f>
        <v>13.949400000000001</v>
      </c>
      <c r="F106" s="41">
        <f t="shared" ref="F106:F120" si="10">(D106*0.3)+D106</f>
        <v>13.532999999999999</v>
      </c>
    </row>
    <row r="107" spans="1:6" ht="14.25" hidden="1" customHeight="1" x14ac:dyDescent="0.25">
      <c r="A107" s="2">
        <f>A106+1</f>
        <v>2</v>
      </c>
      <c r="B107" s="4" t="s">
        <v>61</v>
      </c>
      <c r="C107" s="31" t="s">
        <v>133</v>
      </c>
      <c r="D107" s="39">
        <v>13.28</v>
      </c>
      <c r="E107" s="40">
        <f t="shared" si="9"/>
        <v>17.795200000000001</v>
      </c>
      <c r="F107" s="41">
        <f t="shared" si="10"/>
        <v>17.263999999999999</v>
      </c>
    </row>
    <row r="108" spans="1:6" ht="14.25" hidden="1" customHeight="1" x14ac:dyDescent="0.25">
      <c r="A108" s="2">
        <f t="shared" ref="A108" si="11">A107+1</f>
        <v>3</v>
      </c>
      <c r="B108" s="3" t="s">
        <v>62</v>
      </c>
      <c r="C108" s="31" t="s">
        <v>133</v>
      </c>
      <c r="D108" s="39">
        <v>12.85</v>
      </c>
      <c r="E108" s="40">
        <f t="shared" si="9"/>
        <v>17.219000000000001</v>
      </c>
      <c r="F108" s="41">
        <f t="shared" si="10"/>
        <v>16.704999999999998</v>
      </c>
    </row>
    <row r="109" spans="1:6" ht="14.25" hidden="1" customHeight="1" x14ac:dyDescent="0.25">
      <c r="A109" s="2">
        <v>4</v>
      </c>
      <c r="B109" s="3" t="s">
        <v>63</v>
      </c>
      <c r="C109" s="31" t="s">
        <v>133</v>
      </c>
      <c r="D109" s="39">
        <v>16.36</v>
      </c>
      <c r="E109" s="40">
        <f t="shared" si="9"/>
        <v>21.9224</v>
      </c>
      <c r="F109" s="41">
        <f t="shared" si="10"/>
        <v>21.268000000000001</v>
      </c>
    </row>
    <row r="110" spans="1:6" ht="14.25" hidden="1" customHeight="1" x14ac:dyDescent="0.25">
      <c r="A110" s="2">
        <v>5</v>
      </c>
      <c r="B110" s="3" t="s">
        <v>64</v>
      </c>
      <c r="C110" s="31" t="s">
        <v>133</v>
      </c>
      <c r="D110" s="39">
        <v>11.52</v>
      </c>
      <c r="E110" s="40">
        <f t="shared" si="9"/>
        <v>15.4368</v>
      </c>
      <c r="F110" s="41">
        <f t="shared" si="10"/>
        <v>14.975999999999999</v>
      </c>
    </row>
    <row r="111" spans="1:6" s="8" customFormat="1" ht="14.25" hidden="1" customHeight="1" x14ac:dyDescent="0.25">
      <c r="A111" s="2">
        <v>6</v>
      </c>
      <c r="B111" s="3" t="s">
        <v>65</v>
      </c>
      <c r="C111" s="31" t="s">
        <v>133</v>
      </c>
      <c r="D111" s="39">
        <v>10.36</v>
      </c>
      <c r="E111" s="40">
        <f t="shared" si="9"/>
        <v>13.882400000000001</v>
      </c>
      <c r="F111" s="41">
        <f t="shared" si="10"/>
        <v>13.468</v>
      </c>
    </row>
    <row r="112" spans="1:6" ht="14.25" hidden="1" customHeight="1" x14ac:dyDescent="0.25">
      <c r="A112" s="2">
        <v>7</v>
      </c>
      <c r="B112" s="3" t="s">
        <v>66</v>
      </c>
      <c r="C112" s="31" t="s">
        <v>133</v>
      </c>
      <c r="D112" s="39">
        <v>11.28</v>
      </c>
      <c r="E112" s="40">
        <f t="shared" si="9"/>
        <v>15.1152</v>
      </c>
      <c r="F112" s="41">
        <f t="shared" si="10"/>
        <v>14.664</v>
      </c>
    </row>
    <row r="113" spans="1:6" s="7" customFormat="1" ht="14.25" hidden="1" customHeight="1" x14ac:dyDescent="0.2">
      <c r="A113" s="2">
        <v>8</v>
      </c>
      <c r="B113" s="3" t="s">
        <v>67</v>
      </c>
      <c r="C113" s="31" t="s">
        <v>133</v>
      </c>
      <c r="D113" s="39">
        <v>41.69</v>
      </c>
      <c r="E113" s="40">
        <f t="shared" si="9"/>
        <v>55.864599999999996</v>
      </c>
      <c r="F113" s="41">
        <f t="shared" si="10"/>
        <v>54.196999999999996</v>
      </c>
    </row>
    <row r="114" spans="1:6" hidden="1" x14ac:dyDescent="0.25">
      <c r="A114" s="2">
        <v>9</v>
      </c>
      <c r="B114" s="3" t="s">
        <v>68</v>
      </c>
      <c r="C114" s="31" t="s">
        <v>133</v>
      </c>
      <c r="D114" s="39">
        <v>9.52</v>
      </c>
      <c r="E114" s="40">
        <f t="shared" si="9"/>
        <v>12.7568</v>
      </c>
      <c r="F114" s="41">
        <f t="shared" si="10"/>
        <v>12.375999999999999</v>
      </c>
    </row>
    <row r="115" spans="1:6" hidden="1" x14ac:dyDescent="0.25">
      <c r="A115" s="2">
        <v>10</v>
      </c>
      <c r="B115" s="3" t="s">
        <v>72</v>
      </c>
      <c r="C115" s="31" t="s">
        <v>133</v>
      </c>
      <c r="D115" s="39">
        <v>10.5</v>
      </c>
      <c r="E115" s="40">
        <f t="shared" si="9"/>
        <v>14.07</v>
      </c>
      <c r="F115" s="41">
        <f t="shared" si="10"/>
        <v>13.65</v>
      </c>
    </row>
    <row r="116" spans="1:6" hidden="1" x14ac:dyDescent="0.25">
      <c r="A116" s="2">
        <v>11</v>
      </c>
      <c r="B116" s="3" t="s">
        <v>73</v>
      </c>
      <c r="C116" s="31" t="s">
        <v>133</v>
      </c>
      <c r="D116" s="39">
        <v>16.149999999999999</v>
      </c>
      <c r="E116" s="40">
        <f t="shared" si="9"/>
        <v>21.640999999999998</v>
      </c>
      <c r="F116" s="41">
        <f t="shared" si="10"/>
        <v>20.994999999999997</v>
      </c>
    </row>
    <row r="117" spans="1:6" hidden="1" x14ac:dyDescent="0.25">
      <c r="A117" s="2">
        <v>12</v>
      </c>
      <c r="B117" s="3" t="s">
        <v>74</v>
      </c>
      <c r="C117" s="31" t="s">
        <v>133</v>
      </c>
      <c r="D117" s="39">
        <v>12.06</v>
      </c>
      <c r="E117" s="40">
        <f t="shared" si="9"/>
        <v>16.160400000000003</v>
      </c>
      <c r="F117" s="41">
        <f t="shared" si="10"/>
        <v>15.678000000000001</v>
      </c>
    </row>
    <row r="118" spans="1:6" hidden="1" x14ac:dyDescent="0.25">
      <c r="A118" s="2">
        <v>13</v>
      </c>
      <c r="B118" s="3" t="s">
        <v>69</v>
      </c>
      <c r="C118" s="31" t="s">
        <v>133</v>
      </c>
      <c r="D118" s="39">
        <v>12.17</v>
      </c>
      <c r="E118" s="40">
        <f t="shared" si="9"/>
        <v>16.3078</v>
      </c>
      <c r="F118" s="41">
        <f t="shared" si="10"/>
        <v>15.821</v>
      </c>
    </row>
    <row r="119" spans="1:6" ht="15" hidden="1" customHeight="1" x14ac:dyDescent="0.25">
      <c r="A119" s="2">
        <v>14</v>
      </c>
      <c r="B119" s="3" t="s">
        <v>70</v>
      </c>
      <c r="C119" s="31" t="s">
        <v>133</v>
      </c>
      <c r="D119" s="39">
        <v>15</v>
      </c>
      <c r="E119" s="40">
        <f t="shared" si="9"/>
        <v>20.100000000000001</v>
      </c>
      <c r="F119" s="41">
        <f t="shared" si="10"/>
        <v>19.5</v>
      </c>
    </row>
    <row r="120" spans="1:6" ht="15" hidden="1" customHeight="1" thickBot="1" x14ac:dyDescent="0.3">
      <c r="A120" s="20">
        <v>15</v>
      </c>
      <c r="B120" s="3" t="s">
        <v>71</v>
      </c>
      <c r="C120" s="31" t="s">
        <v>133</v>
      </c>
      <c r="D120" s="42">
        <v>9.26</v>
      </c>
      <c r="E120" s="40">
        <f t="shared" si="9"/>
        <v>12.4084</v>
      </c>
      <c r="F120" s="41">
        <f t="shared" si="10"/>
        <v>12.038</v>
      </c>
    </row>
    <row r="121" spans="1:6" s="8" customFormat="1" ht="15" hidden="1" customHeight="1" thickBot="1" x14ac:dyDescent="0.3">
      <c r="A121" s="108"/>
      <c r="B121" s="109"/>
      <c r="C121" s="109"/>
      <c r="D121" s="109"/>
      <c r="E121" s="109"/>
      <c r="F121" s="110"/>
    </row>
    <row r="122" spans="1:6" ht="24" thickBot="1" x14ac:dyDescent="0.3">
      <c r="A122" s="111" t="s">
        <v>43</v>
      </c>
      <c r="B122" s="112"/>
      <c r="C122" s="112"/>
      <c r="D122" s="112"/>
      <c r="E122" s="112"/>
      <c r="F122" s="113"/>
    </row>
    <row r="123" spans="1:6" ht="15" customHeight="1" thickBot="1" x14ac:dyDescent="0.3">
      <c r="A123" s="22"/>
      <c r="B123" s="23"/>
      <c r="C123" s="30"/>
      <c r="D123" s="36"/>
      <c r="E123" s="37" t="s">
        <v>144</v>
      </c>
      <c r="F123" s="38" t="s">
        <v>145</v>
      </c>
    </row>
    <row r="124" spans="1:6" ht="30" hidden="1" x14ac:dyDescent="0.25">
      <c r="A124" s="25" t="s">
        <v>40</v>
      </c>
      <c r="B124" s="26" t="s">
        <v>53</v>
      </c>
      <c r="C124" s="27" t="s">
        <v>59</v>
      </c>
      <c r="D124" s="28" t="s">
        <v>130</v>
      </c>
      <c r="E124" s="29" t="s">
        <v>131</v>
      </c>
      <c r="F124" s="24" t="s">
        <v>131</v>
      </c>
    </row>
    <row r="125" spans="1:6" ht="15.75" hidden="1" customHeight="1" x14ac:dyDescent="0.25">
      <c r="A125" s="2">
        <v>16</v>
      </c>
      <c r="B125" s="3" t="s">
        <v>75</v>
      </c>
      <c r="C125" s="31" t="s">
        <v>133</v>
      </c>
      <c r="D125" s="39">
        <v>8.6999999999999993</v>
      </c>
      <c r="E125" s="40">
        <f>(D125*0.36)+D125</f>
        <v>11.831999999999999</v>
      </c>
      <c r="F125" s="41">
        <f>(D125*0.33)+D125</f>
        <v>11.571</v>
      </c>
    </row>
    <row r="126" spans="1:6" ht="15.75" hidden="1" customHeight="1" x14ac:dyDescent="0.25">
      <c r="A126" s="2">
        <v>17</v>
      </c>
      <c r="B126" s="4" t="s">
        <v>76</v>
      </c>
      <c r="C126" s="31" t="s">
        <v>133</v>
      </c>
      <c r="D126" s="39">
        <v>8.18</v>
      </c>
      <c r="E126" s="40">
        <f t="shared" ref="E126:E138" si="12">(D126*0.36)+D126</f>
        <v>11.1248</v>
      </c>
      <c r="F126" s="41">
        <f t="shared" ref="F126:F138" si="13">(D126*0.33)+D126</f>
        <v>10.8794</v>
      </c>
    </row>
    <row r="127" spans="1:6" ht="15.75" hidden="1" customHeight="1" x14ac:dyDescent="0.25">
      <c r="A127" s="2">
        <v>18</v>
      </c>
      <c r="B127" s="3" t="s">
        <v>77</v>
      </c>
      <c r="C127" s="31" t="s">
        <v>133</v>
      </c>
      <c r="D127" s="39">
        <v>25</v>
      </c>
      <c r="E127" s="40">
        <f t="shared" si="12"/>
        <v>34</v>
      </c>
      <c r="F127" s="41">
        <f t="shared" si="13"/>
        <v>33.25</v>
      </c>
    </row>
    <row r="128" spans="1:6" s="8" customFormat="1" ht="15.75" hidden="1" customHeight="1" x14ac:dyDescent="0.25">
      <c r="A128" s="2">
        <v>19</v>
      </c>
      <c r="B128" s="3" t="s">
        <v>78</v>
      </c>
      <c r="C128" s="31" t="s">
        <v>133</v>
      </c>
      <c r="D128" s="39">
        <v>11.07</v>
      </c>
      <c r="E128" s="40">
        <f t="shared" si="12"/>
        <v>15.055199999999999</v>
      </c>
      <c r="F128" s="41">
        <f t="shared" si="13"/>
        <v>14.723100000000001</v>
      </c>
    </row>
    <row r="129" spans="1:6" ht="15.75" hidden="1" customHeight="1" x14ac:dyDescent="0.25">
      <c r="A129" s="2">
        <v>20</v>
      </c>
      <c r="B129" s="3" t="s">
        <v>79</v>
      </c>
      <c r="C129" s="31" t="s">
        <v>133</v>
      </c>
      <c r="D129" s="39">
        <v>10.77</v>
      </c>
      <c r="E129" s="40">
        <f t="shared" si="12"/>
        <v>14.6472</v>
      </c>
      <c r="F129" s="41">
        <f t="shared" si="13"/>
        <v>14.3241</v>
      </c>
    </row>
    <row r="130" spans="1:6" s="7" customFormat="1" ht="15.75" hidden="1" customHeight="1" x14ac:dyDescent="0.2">
      <c r="A130" s="2">
        <v>21</v>
      </c>
      <c r="B130" s="3" t="s">
        <v>80</v>
      </c>
      <c r="C130" s="31" t="s">
        <v>133</v>
      </c>
      <c r="D130" s="39">
        <v>11.76</v>
      </c>
      <c r="E130" s="40">
        <f t="shared" si="12"/>
        <v>15.993600000000001</v>
      </c>
      <c r="F130" s="41">
        <f t="shared" si="13"/>
        <v>15.6408</v>
      </c>
    </row>
    <row r="131" spans="1:6" ht="15.75" hidden="1" customHeight="1" x14ac:dyDescent="0.25">
      <c r="A131" s="2">
        <v>22</v>
      </c>
      <c r="B131" s="3" t="s">
        <v>81</v>
      </c>
      <c r="C131" s="31" t="s">
        <v>133</v>
      </c>
      <c r="D131" s="39">
        <v>15</v>
      </c>
      <c r="E131" s="40">
        <f t="shared" si="12"/>
        <v>20.399999999999999</v>
      </c>
      <c r="F131" s="41">
        <f t="shared" si="13"/>
        <v>19.95</v>
      </c>
    </row>
    <row r="132" spans="1:6" ht="15.75" hidden="1" customHeight="1" x14ac:dyDescent="0.25">
      <c r="A132" s="2">
        <v>23</v>
      </c>
      <c r="B132" s="3" t="s">
        <v>82</v>
      </c>
      <c r="C132" s="31" t="s">
        <v>133</v>
      </c>
      <c r="D132" s="39">
        <v>10.5</v>
      </c>
      <c r="E132" s="40">
        <f t="shared" si="12"/>
        <v>14.28</v>
      </c>
      <c r="F132" s="41">
        <f t="shared" si="13"/>
        <v>13.965</v>
      </c>
    </row>
    <row r="133" spans="1:6" ht="15.75" hidden="1" customHeight="1" x14ac:dyDescent="0.25">
      <c r="A133" s="2">
        <v>24</v>
      </c>
      <c r="B133" s="3" t="s">
        <v>83</v>
      </c>
      <c r="C133" s="31" t="s">
        <v>133</v>
      </c>
      <c r="D133" s="39">
        <v>16</v>
      </c>
      <c r="E133" s="40">
        <f t="shared" si="12"/>
        <v>21.759999999999998</v>
      </c>
      <c r="F133" s="41">
        <f t="shared" si="13"/>
        <v>21.28</v>
      </c>
    </row>
    <row r="134" spans="1:6" ht="15.75" hidden="1" customHeight="1" x14ac:dyDescent="0.25">
      <c r="A134" s="2">
        <v>25</v>
      </c>
      <c r="B134" s="3" t="s">
        <v>84</v>
      </c>
      <c r="C134" s="31" t="s">
        <v>133</v>
      </c>
      <c r="D134" s="39">
        <v>9.4700000000000006</v>
      </c>
      <c r="E134" s="40">
        <f t="shared" si="12"/>
        <v>12.879200000000001</v>
      </c>
      <c r="F134" s="41">
        <f t="shared" si="13"/>
        <v>12.5951</v>
      </c>
    </row>
    <row r="135" spans="1:6" ht="15.75" hidden="1" customHeight="1" x14ac:dyDescent="0.25">
      <c r="A135" s="2">
        <v>26</v>
      </c>
      <c r="B135" s="3" t="s">
        <v>85</v>
      </c>
      <c r="C135" s="31" t="s">
        <v>133</v>
      </c>
      <c r="D135" s="39">
        <v>11.2</v>
      </c>
      <c r="E135" s="40">
        <f t="shared" si="12"/>
        <v>15.231999999999999</v>
      </c>
      <c r="F135" s="41">
        <f t="shared" si="13"/>
        <v>14.895999999999999</v>
      </c>
    </row>
    <row r="136" spans="1:6" ht="15.75" hidden="1" customHeight="1" x14ac:dyDescent="0.25">
      <c r="A136" s="2">
        <v>27</v>
      </c>
      <c r="B136" s="3" t="s">
        <v>86</v>
      </c>
      <c r="C136" s="31" t="s">
        <v>133</v>
      </c>
      <c r="D136" s="39">
        <v>21.23</v>
      </c>
      <c r="E136" s="40">
        <f t="shared" si="12"/>
        <v>28.872800000000002</v>
      </c>
      <c r="F136" s="41">
        <f t="shared" si="13"/>
        <v>28.235900000000001</v>
      </c>
    </row>
    <row r="137" spans="1:6" s="8" customFormat="1" ht="15.75" hidden="1" customHeight="1" x14ac:dyDescent="0.25">
      <c r="A137" s="2">
        <v>28</v>
      </c>
      <c r="B137" s="3" t="s">
        <v>87</v>
      </c>
      <c r="C137" s="31" t="s">
        <v>133</v>
      </c>
      <c r="D137" s="39">
        <v>8.5</v>
      </c>
      <c r="E137" s="40">
        <f t="shared" si="12"/>
        <v>11.56</v>
      </c>
      <c r="F137" s="41">
        <f t="shared" si="13"/>
        <v>11.305</v>
      </c>
    </row>
    <row r="138" spans="1:6" ht="15.75" hidden="1" customHeight="1" thickBot="1" x14ac:dyDescent="0.3">
      <c r="A138" s="14">
        <v>29</v>
      </c>
      <c r="B138" s="15" t="s">
        <v>88</v>
      </c>
      <c r="C138" s="31" t="s">
        <v>133</v>
      </c>
      <c r="D138" s="44">
        <v>10.85</v>
      </c>
      <c r="E138" s="40">
        <f t="shared" si="12"/>
        <v>14.756</v>
      </c>
      <c r="F138" s="41">
        <f t="shared" si="13"/>
        <v>14.4305</v>
      </c>
    </row>
    <row r="139" spans="1:6" ht="15.75" hidden="1" thickBot="1" x14ac:dyDescent="0.3">
      <c r="A139" s="117"/>
      <c r="B139" s="118"/>
      <c r="C139" s="118"/>
      <c r="D139" s="118"/>
      <c r="E139" s="118"/>
      <c r="F139" s="119"/>
    </row>
    <row r="140" spans="1:6" ht="24" thickBot="1" x14ac:dyDescent="0.3">
      <c r="A140" s="111" t="s">
        <v>44</v>
      </c>
      <c r="B140" s="112"/>
      <c r="C140" s="112"/>
      <c r="D140" s="112"/>
      <c r="E140" s="112"/>
      <c r="F140" s="113"/>
    </row>
    <row r="141" spans="1:6" ht="15.75" thickBot="1" x14ac:dyDescent="0.3">
      <c r="A141" s="22"/>
      <c r="B141" s="23"/>
      <c r="C141" s="30"/>
      <c r="D141" s="36"/>
      <c r="E141" s="37" t="s">
        <v>146</v>
      </c>
      <c r="F141" s="38" t="s">
        <v>143</v>
      </c>
    </row>
    <row r="142" spans="1:6" ht="30" hidden="1" x14ac:dyDescent="0.25">
      <c r="A142" s="25" t="s">
        <v>40</v>
      </c>
      <c r="B142" s="26" t="s">
        <v>53</v>
      </c>
      <c r="C142" s="27" t="s">
        <v>59</v>
      </c>
      <c r="D142" s="28" t="s">
        <v>130</v>
      </c>
      <c r="E142" s="29" t="s">
        <v>131</v>
      </c>
      <c r="F142" s="24" t="s">
        <v>131</v>
      </c>
    </row>
    <row r="143" spans="1:6" hidden="1" x14ac:dyDescent="0.25">
      <c r="A143" s="2">
        <v>30</v>
      </c>
      <c r="B143" s="17" t="s">
        <v>89</v>
      </c>
      <c r="C143" s="32" t="s">
        <v>133</v>
      </c>
      <c r="D143" s="39">
        <v>17.239999999999998</v>
      </c>
      <c r="E143" s="40">
        <f>(D143*0.33)+D143</f>
        <v>22.929199999999998</v>
      </c>
      <c r="F143" s="50">
        <f>(D143*0.3)+D143</f>
        <v>22.411999999999999</v>
      </c>
    </row>
    <row r="144" spans="1:6" hidden="1" x14ac:dyDescent="0.25">
      <c r="A144" s="2">
        <v>31</v>
      </c>
      <c r="B144" s="17" t="s">
        <v>90</v>
      </c>
      <c r="C144" s="32" t="s">
        <v>133</v>
      </c>
      <c r="D144" s="39">
        <v>16.329999999999998</v>
      </c>
      <c r="E144" s="40">
        <f t="shared" ref="E144:E175" si="14">(D144*0.33)+D144</f>
        <v>21.718899999999998</v>
      </c>
      <c r="F144" s="50">
        <f t="shared" ref="F144:F175" si="15">(D144*0.3)+D144</f>
        <v>21.228999999999999</v>
      </c>
    </row>
    <row r="145" spans="1:6" hidden="1" x14ac:dyDescent="0.25">
      <c r="A145" s="2">
        <v>32</v>
      </c>
      <c r="B145" s="17" t="s">
        <v>91</v>
      </c>
      <c r="C145" s="32" t="s">
        <v>133</v>
      </c>
      <c r="D145" s="39">
        <v>14.06</v>
      </c>
      <c r="E145" s="40">
        <f t="shared" si="14"/>
        <v>18.6998</v>
      </c>
      <c r="F145" s="50">
        <f t="shared" si="15"/>
        <v>18.277999999999999</v>
      </c>
    </row>
    <row r="146" spans="1:6" hidden="1" x14ac:dyDescent="0.25">
      <c r="A146" s="2">
        <v>33</v>
      </c>
      <c r="B146" s="17" t="s">
        <v>92</v>
      </c>
      <c r="C146" s="32" t="s">
        <v>133</v>
      </c>
      <c r="D146" s="39">
        <v>17.23</v>
      </c>
      <c r="E146" s="40">
        <f t="shared" si="14"/>
        <v>22.915900000000001</v>
      </c>
      <c r="F146" s="50">
        <f t="shared" si="15"/>
        <v>22.399000000000001</v>
      </c>
    </row>
    <row r="147" spans="1:6" hidden="1" x14ac:dyDescent="0.25">
      <c r="A147" s="2">
        <v>34</v>
      </c>
      <c r="B147" s="17" t="s">
        <v>93</v>
      </c>
      <c r="C147" s="32" t="s">
        <v>133</v>
      </c>
      <c r="D147" s="39">
        <v>15</v>
      </c>
      <c r="E147" s="40">
        <f t="shared" si="14"/>
        <v>19.95</v>
      </c>
      <c r="F147" s="50">
        <f t="shared" si="15"/>
        <v>19.5</v>
      </c>
    </row>
    <row r="148" spans="1:6" hidden="1" x14ac:dyDescent="0.25">
      <c r="A148" s="2">
        <v>35</v>
      </c>
      <c r="B148" s="17" t="s">
        <v>94</v>
      </c>
      <c r="C148" s="32" t="s">
        <v>133</v>
      </c>
      <c r="D148" s="39">
        <v>25.63</v>
      </c>
      <c r="E148" s="40">
        <f t="shared" si="14"/>
        <v>34.087899999999998</v>
      </c>
      <c r="F148" s="50">
        <f t="shared" si="15"/>
        <v>33.318999999999996</v>
      </c>
    </row>
    <row r="149" spans="1:6" hidden="1" x14ac:dyDescent="0.25">
      <c r="A149" s="2">
        <v>36</v>
      </c>
      <c r="B149" s="17" t="s">
        <v>95</v>
      </c>
      <c r="C149" s="32" t="s">
        <v>133</v>
      </c>
      <c r="D149" s="39">
        <v>14.85</v>
      </c>
      <c r="E149" s="40">
        <f t="shared" si="14"/>
        <v>19.750499999999999</v>
      </c>
      <c r="F149" s="50">
        <f t="shared" si="15"/>
        <v>19.305</v>
      </c>
    </row>
    <row r="150" spans="1:6" hidden="1" x14ac:dyDescent="0.25">
      <c r="A150" s="2">
        <v>37</v>
      </c>
      <c r="B150" s="17" t="s">
        <v>96</v>
      </c>
      <c r="C150" s="32" t="s">
        <v>133</v>
      </c>
      <c r="D150" s="39">
        <v>14</v>
      </c>
      <c r="E150" s="40">
        <f t="shared" si="14"/>
        <v>18.62</v>
      </c>
      <c r="F150" s="50">
        <f t="shared" si="15"/>
        <v>18.2</v>
      </c>
    </row>
    <row r="151" spans="1:6" hidden="1" x14ac:dyDescent="0.25">
      <c r="A151" s="2">
        <v>38</v>
      </c>
      <c r="B151" s="17" t="s">
        <v>97</v>
      </c>
      <c r="C151" s="32" t="s">
        <v>133</v>
      </c>
      <c r="D151" s="39">
        <v>14</v>
      </c>
      <c r="E151" s="40">
        <f t="shared" si="14"/>
        <v>18.62</v>
      </c>
      <c r="F151" s="50">
        <f t="shared" si="15"/>
        <v>18.2</v>
      </c>
    </row>
    <row r="152" spans="1:6" hidden="1" x14ac:dyDescent="0.25">
      <c r="A152" s="2">
        <v>39</v>
      </c>
      <c r="B152" s="17" t="s">
        <v>98</v>
      </c>
      <c r="C152" s="32" t="s">
        <v>133</v>
      </c>
      <c r="D152" s="39">
        <v>15.23</v>
      </c>
      <c r="E152" s="40">
        <f t="shared" si="14"/>
        <v>20.2559</v>
      </c>
      <c r="F152" s="50">
        <f t="shared" si="15"/>
        <v>19.798999999999999</v>
      </c>
    </row>
    <row r="153" spans="1:6" hidden="1" x14ac:dyDescent="0.25">
      <c r="A153" s="2">
        <v>40</v>
      </c>
      <c r="B153" s="17" t="s">
        <v>99</v>
      </c>
      <c r="C153" s="32" t="s">
        <v>133</v>
      </c>
      <c r="D153" s="39">
        <v>10</v>
      </c>
      <c r="E153" s="40">
        <f t="shared" si="14"/>
        <v>13.3</v>
      </c>
      <c r="F153" s="50">
        <f t="shared" si="15"/>
        <v>13</v>
      </c>
    </row>
    <row r="154" spans="1:6" hidden="1" x14ac:dyDescent="0.25">
      <c r="A154" s="2">
        <v>41</v>
      </c>
      <c r="B154" s="17" t="s">
        <v>72</v>
      </c>
      <c r="C154" s="32" t="s">
        <v>133</v>
      </c>
      <c r="D154" s="39">
        <v>10</v>
      </c>
      <c r="E154" s="40">
        <f t="shared" si="14"/>
        <v>13.3</v>
      </c>
      <c r="F154" s="50">
        <f t="shared" si="15"/>
        <v>13</v>
      </c>
    </row>
    <row r="155" spans="1:6" hidden="1" x14ac:dyDescent="0.25">
      <c r="A155" s="2">
        <v>42</v>
      </c>
      <c r="B155" s="17" t="s">
        <v>100</v>
      </c>
      <c r="C155" s="32" t="s">
        <v>133</v>
      </c>
      <c r="D155" s="39">
        <v>25</v>
      </c>
      <c r="E155" s="40">
        <f t="shared" si="14"/>
        <v>33.25</v>
      </c>
      <c r="F155" s="50">
        <f t="shared" si="15"/>
        <v>32.5</v>
      </c>
    </row>
    <row r="156" spans="1:6" hidden="1" x14ac:dyDescent="0.25">
      <c r="A156" s="2">
        <v>43</v>
      </c>
      <c r="B156" s="17" t="s">
        <v>101</v>
      </c>
      <c r="C156" s="32" t="s">
        <v>133</v>
      </c>
      <c r="D156" s="39">
        <v>16.920000000000002</v>
      </c>
      <c r="E156" s="40">
        <f t="shared" si="14"/>
        <v>22.503600000000002</v>
      </c>
      <c r="F156" s="50">
        <f t="shared" si="15"/>
        <v>21.996000000000002</v>
      </c>
    </row>
    <row r="157" spans="1:6" hidden="1" x14ac:dyDescent="0.25">
      <c r="A157" s="2">
        <v>44</v>
      </c>
      <c r="B157" s="17" t="s">
        <v>102</v>
      </c>
      <c r="C157" s="32" t="s">
        <v>133</v>
      </c>
      <c r="D157" s="39">
        <v>28.03</v>
      </c>
      <c r="E157" s="40">
        <f t="shared" si="14"/>
        <v>37.279899999999998</v>
      </c>
      <c r="F157" s="50">
        <f t="shared" si="15"/>
        <v>36.439</v>
      </c>
    </row>
    <row r="158" spans="1:6" hidden="1" x14ac:dyDescent="0.25">
      <c r="A158" s="2">
        <v>45</v>
      </c>
      <c r="B158" s="17" t="s">
        <v>103</v>
      </c>
      <c r="C158" s="32" t="s">
        <v>133</v>
      </c>
      <c r="D158" s="39">
        <v>33.61</v>
      </c>
      <c r="E158" s="40">
        <f t="shared" si="14"/>
        <v>44.701300000000003</v>
      </c>
      <c r="F158" s="50">
        <f t="shared" si="15"/>
        <v>43.692999999999998</v>
      </c>
    </row>
    <row r="159" spans="1:6" hidden="1" x14ac:dyDescent="0.25">
      <c r="A159" s="2">
        <v>46</v>
      </c>
      <c r="B159" s="17" t="s">
        <v>104</v>
      </c>
      <c r="C159" s="32" t="s">
        <v>133</v>
      </c>
      <c r="D159" s="39">
        <v>13.98</v>
      </c>
      <c r="E159" s="40">
        <f t="shared" si="14"/>
        <v>18.593400000000003</v>
      </c>
      <c r="F159" s="50">
        <f t="shared" si="15"/>
        <v>18.173999999999999</v>
      </c>
    </row>
    <row r="160" spans="1:6" hidden="1" x14ac:dyDescent="0.25">
      <c r="A160" s="2">
        <v>47</v>
      </c>
      <c r="B160" s="17" t="s">
        <v>105</v>
      </c>
      <c r="C160" s="32" t="s">
        <v>133</v>
      </c>
      <c r="D160" s="39">
        <v>14.53</v>
      </c>
      <c r="E160" s="40">
        <f t="shared" si="14"/>
        <v>19.3249</v>
      </c>
      <c r="F160" s="50">
        <f t="shared" si="15"/>
        <v>18.888999999999999</v>
      </c>
    </row>
    <row r="161" spans="1:6" hidden="1" x14ac:dyDescent="0.25">
      <c r="A161" s="2">
        <v>48</v>
      </c>
      <c r="B161" s="17" t="s">
        <v>106</v>
      </c>
      <c r="C161" s="32" t="s">
        <v>133</v>
      </c>
      <c r="D161" s="39">
        <v>19.23</v>
      </c>
      <c r="E161" s="40">
        <f t="shared" si="14"/>
        <v>25.575900000000001</v>
      </c>
      <c r="F161" s="50">
        <f t="shared" si="15"/>
        <v>24.999000000000002</v>
      </c>
    </row>
    <row r="162" spans="1:6" hidden="1" x14ac:dyDescent="0.25">
      <c r="A162" s="2">
        <v>49</v>
      </c>
      <c r="B162" s="17" t="s">
        <v>107</v>
      </c>
      <c r="C162" s="32" t="s">
        <v>133</v>
      </c>
      <c r="D162" s="39">
        <v>18.57</v>
      </c>
      <c r="E162" s="40">
        <f t="shared" si="14"/>
        <v>24.6981</v>
      </c>
      <c r="F162" s="50">
        <f t="shared" si="15"/>
        <v>24.140999999999998</v>
      </c>
    </row>
    <row r="163" spans="1:6" hidden="1" x14ac:dyDescent="0.25">
      <c r="A163" s="2">
        <v>50</v>
      </c>
      <c r="B163" s="17" t="s">
        <v>108</v>
      </c>
      <c r="C163" s="32" t="s">
        <v>133</v>
      </c>
      <c r="D163" s="39">
        <v>18</v>
      </c>
      <c r="E163" s="40">
        <f t="shared" si="14"/>
        <v>23.94</v>
      </c>
      <c r="F163" s="50">
        <f t="shared" si="15"/>
        <v>23.4</v>
      </c>
    </row>
    <row r="164" spans="1:6" hidden="1" x14ac:dyDescent="0.25">
      <c r="A164" s="2">
        <v>51</v>
      </c>
      <c r="B164" s="17" t="s">
        <v>109</v>
      </c>
      <c r="C164" s="32" t="s">
        <v>133</v>
      </c>
      <c r="D164" s="39">
        <v>12.75</v>
      </c>
      <c r="E164" s="40">
        <f t="shared" si="14"/>
        <v>16.9575</v>
      </c>
      <c r="F164" s="50">
        <f t="shared" si="15"/>
        <v>16.574999999999999</v>
      </c>
    </row>
    <row r="165" spans="1:6" hidden="1" x14ac:dyDescent="0.25">
      <c r="A165" s="2">
        <v>52</v>
      </c>
      <c r="B165" s="17" t="s">
        <v>110</v>
      </c>
      <c r="C165" s="32" t="s">
        <v>133</v>
      </c>
      <c r="D165" s="39">
        <v>16</v>
      </c>
      <c r="E165" s="40">
        <f t="shared" si="14"/>
        <v>21.28</v>
      </c>
      <c r="F165" s="50">
        <f t="shared" si="15"/>
        <v>20.8</v>
      </c>
    </row>
    <row r="166" spans="1:6" hidden="1" x14ac:dyDescent="0.25">
      <c r="A166" s="2">
        <v>53</v>
      </c>
      <c r="B166" s="17" t="s">
        <v>111</v>
      </c>
      <c r="C166" s="32" t="s">
        <v>133</v>
      </c>
      <c r="D166" s="39">
        <v>15.48</v>
      </c>
      <c r="E166" s="40">
        <f t="shared" si="14"/>
        <v>20.5884</v>
      </c>
      <c r="F166" s="50">
        <f t="shared" si="15"/>
        <v>20.124000000000002</v>
      </c>
    </row>
    <row r="167" spans="1:6" hidden="1" x14ac:dyDescent="0.25">
      <c r="A167" s="2">
        <v>54</v>
      </c>
      <c r="B167" s="17" t="s">
        <v>112</v>
      </c>
      <c r="C167" s="32" t="s">
        <v>133</v>
      </c>
      <c r="D167" s="39">
        <v>19.62</v>
      </c>
      <c r="E167" s="40">
        <f t="shared" si="14"/>
        <v>26.0946</v>
      </c>
      <c r="F167" s="50">
        <f t="shared" si="15"/>
        <v>25.506</v>
      </c>
    </row>
    <row r="168" spans="1:6" hidden="1" x14ac:dyDescent="0.25">
      <c r="A168" s="2">
        <v>55</v>
      </c>
      <c r="B168" s="17" t="s">
        <v>113</v>
      </c>
      <c r="C168" s="32" t="s">
        <v>133</v>
      </c>
      <c r="D168" s="39">
        <v>15.44</v>
      </c>
      <c r="E168" s="40">
        <f t="shared" si="14"/>
        <v>20.5352</v>
      </c>
      <c r="F168" s="50">
        <f t="shared" si="15"/>
        <v>20.071999999999999</v>
      </c>
    </row>
    <row r="169" spans="1:6" hidden="1" x14ac:dyDescent="0.25">
      <c r="A169" s="2">
        <v>56</v>
      </c>
      <c r="B169" s="17" t="s">
        <v>114</v>
      </c>
      <c r="C169" s="32" t="s">
        <v>133</v>
      </c>
      <c r="D169" s="39">
        <v>21.83</v>
      </c>
      <c r="E169" s="40">
        <f t="shared" si="14"/>
        <v>29.033899999999999</v>
      </c>
      <c r="F169" s="50">
        <f t="shared" si="15"/>
        <v>28.378999999999998</v>
      </c>
    </row>
    <row r="170" spans="1:6" hidden="1" x14ac:dyDescent="0.25">
      <c r="A170" s="2">
        <v>57</v>
      </c>
      <c r="B170" s="17" t="s">
        <v>115</v>
      </c>
      <c r="C170" s="32" t="s">
        <v>133</v>
      </c>
      <c r="D170" s="39">
        <v>10</v>
      </c>
      <c r="E170" s="40">
        <f t="shared" si="14"/>
        <v>13.3</v>
      </c>
      <c r="F170" s="50">
        <f t="shared" si="15"/>
        <v>13</v>
      </c>
    </row>
    <row r="171" spans="1:6" hidden="1" x14ac:dyDescent="0.25">
      <c r="A171" s="2">
        <v>58</v>
      </c>
      <c r="B171" s="17" t="s">
        <v>116</v>
      </c>
      <c r="C171" s="32" t="s">
        <v>133</v>
      </c>
      <c r="D171" s="39">
        <v>14.54</v>
      </c>
      <c r="E171" s="40">
        <f t="shared" si="14"/>
        <v>19.338200000000001</v>
      </c>
      <c r="F171" s="50">
        <f t="shared" si="15"/>
        <v>18.901999999999997</v>
      </c>
    </row>
    <row r="172" spans="1:6" hidden="1" x14ac:dyDescent="0.25">
      <c r="A172" s="2">
        <v>59</v>
      </c>
      <c r="B172" s="17" t="s">
        <v>117</v>
      </c>
      <c r="C172" s="32" t="s">
        <v>133</v>
      </c>
      <c r="D172" s="39">
        <v>13</v>
      </c>
      <c r="E172" s="40">
        <f t="shared" si="14"/>
        <v>17.29</v>
      </c>
      <c r="F172" s="50">
        <f t="shared" si="15"/>
        <v>16.899999999999999</v>
      </c>
    </row>
    <row r="173" spans="1:6" hidden="1" x14ac:dyDescent="0.25">
      <c r="A173" s="2">
        <v>60</v>
      </c>
      <c r="B173" s="17" t="s">
        <v>118</v>
      </c>
      <c r="C173" s="32" t="s">
        <v>133</v>
      </c>
      <c r="D173" s="39">
        <v>25.6</v>
      </c>
      <c r="E173" s="40">
        <f t="shared" si="14"/>
        <v>34.048000000000002</v>
      </c>
      <c r="F173" s="50">
        <f t="shared" si="15"/>
        <v>33.28</v>
      </c>
    </row>
    <row r="174" spans="1:6" hidden="1" x14ac:dyDescent="0.25">
      <c r="A174" s="2">
        <v>61</v>
      </c>
      <c r="B174" s="17" t="s">
        <v>119</v>
      </c>
      <c r="C174" s="32" t="s">
        <v>133</v>
      </c>
      <c r="D174" s="39">
        <v>10.89</v>
      </c>
      <c r="E174" s="40">
        <f t="shared" si="14"/>
        <v>14.483700000000001</v>
      </c>
      <c r="F174" s="50">
        <f t="shared" si="15"/>
        <v>14.157</v>
      </c>
    </row>
    <row r="175" spans="1:6" ht="15.75" hidden="1" thickBot="1" x14ac:dyDescent="0.3">
      <c r="A175" s="20">
        <v>62</v>
      </c>
      <c r="B175" s="21" t="s">
        <v>120</v>
      </c>
      <c r="C175" s="32" t="s">
        <v>133</v>
      </c>
      <c r="D175" s="42">
        <v>10</v>
      </c>
      <c r="E175" s="40">
        <f t="shared" si="14"/>
        <v>13.3</v>
      </c>
      <c r="F175" s="50">
        <f t="shared" si="15"/>
        <v>13</v>
      </c>
    </row>
    <row r="176" spans="1:6" ht="15.75" hidden="1" thickBot="1" x14ac:dyDescent="0.3">
      <c r="A176" s="108"/>
      <c r="B176" s="109"/>
      <c r="C176" s="109"/>
      <c r="D176" s="109"/>
      <c r="E176" s="109"/>
      <c r="F176" s="110"/>
    </row>
    <row r="177" spans="1:6" ht="24" thickBot="1" x14ac:dyDescent="0.3">
      <c r="A177" s="111" t="s">
        <v>45</v>
      </c>
      <c r="B177" s="112"/>
      <c r="C177" s="112"/>
      <c r="D177" s="112"/>
      <c r="E177" s="112"/>
      <c r="F177" s="113"/>
    </row>
    <row r="178" spans="1:6" ht="15.75" thickBot="1" x14ac:dyDescent="0.3">
      <c r="A178" s="22"/>
      <c r="B178" s="23"/>
      <c r="C178" s="30"/>
      <c r="D178" s="36"/>
      <c r="E178" s="37" t="s">
        <v>141</v>
      </c>
      <c r="F178" s="38" t="s">
        <v>143</v>
      </c>
    </row>
    <row r="179" spans="1:6" ht="30" hidden="1" x14ac:dyDescent="0.25">
      <c r="A179" s="25" t="s">
        <v>40</v>
      </c>
      <c r="B179" s="26" t="s">
        <v>53</v>
      </c>
      <c r="C179" s="27" t="s">
        <v>59</v>
      </c>
      <c r="D179" s="28" t="s">
        <v>130</v>
      </c>
      <c r="E179" s="29" t="s">
        <v>131</v>
      </c>
      <c r="F179" s="24" t="s">
        <v>131</v>
      </c>
    </row>
    <row r="180" spans="1:6" hidden="1" x14ac:dyDescent="0.25">
      <c r="A180" s="2">
        <v>63</v>
      </c>
      <c r="B180" s="17" t="s">
        <v>121</v>
      </c>
      <c r="C180" s="33" t="s">
        <v>133</v>
      </c>
      <c r="D180" s="39">
        <v>13</v>
      </c>
      <c r="E180" s="40">
        <f>(D180*0.34)+D180</f>
        <v>17.420000000000002</v>
      </c>
      <c r="F180" s="50">
        <f t="shared" ref="F180:F188" si="16">(D180*0.3)+D180</f>
        <v>16.899999999999999</v>
      </c>
    </row>
    <row r="181" spans="1:6" hidden="1" x14ac:dyDescent="0.25">
      <c r="A181" s="2">
        <v>64</v>
      </c>
      <c r="B181" s="17" t="s">
        <v>122</v>
      </c>
      <c r="C181" s="33" t="s">
        <v>133</v>
      </c>
      <c r="D181" s="39">
        <v>11.13</v>
      </c>
      <c r="E181" s="40">
        <f t="shared" ref="E181:E188" si="17">(D181*0.34)+D181</f>
        <v>14.914200000000001</v>
      </c>
      <c r="F181" s="50">
        <f t="shared" si="16"/>
        <v>14.469000000000001</v>
      </c>
    </row>
    <row r="182" spans="1:6" hidden="1" x14ac:dyDescent="0.25">
      <c r="A182" s="2">
        <v>65</v>
      </c>
      <c r="B182" s="17" t="s">
        <v>129</v>
      </c>
      <c r="C182" s="33" t="s">
        <v>133</v>
      </c>
      <c r="D182" s="39">
        <v>22.88</v>
      </c>
      <c r="E182" s="40">
        <f t="shared" si="17"/>
        <v>30.659199999999998</v>
      </c>
      <c r="F182" s="50">
        <f t="shared" si="16"/>
        <v>29.744</v>
      </c>
    </row>
    <row r="183" spans="1:6" hidden="1" x14ac:dyDescent="0.25">
      <c r="A183" s="2">
        <v>66</v>
      </c>
      <c r="B183" s="17" t="s">
        <v>123</v>
      </c>
      <c r="C183" s="33" t="s">
        <v>133</v>
      </c>
      <c r="D183" s="39">
        <v>16.940000000000001</v>
      </c>
      <c r="E183" s="40">
        <f t="shared" si="17"/>
        <v>22.699600000000004</v>
      </c>
      <c r="F183" s="50">
        <f t="shared" si="16"/>
        <v>22.022000000000002</v>
      </c>
    </row>
    <row r="184" spans="1:6" hidden="1" x14ac:dyDescent="0.25">
      <c r="A184" s="2">
        <v>67</v>
      </c>
      <c r="B184" s="17" t="s">
        <v>124</v>
      </c>
      <c r="C184" s="33" t="s">
        <v>133</v>
      </c>
      <c r="D184" s="39">
        <v>20</v>
      </c>
      <c r="E184" s="40">
        <f t="shared" si="17"/>
        <v>26.8</v>
      </c>
      <c r="F184" s="50">
        <f t="shared" si="16"/>
        <v>26</v>
      </c>
    </row>
    <row r="185" spans="1:6" hidden="1" x14ac:dyDescent="0.25">
      <c r="A185" s="2">
        <v>68</v>
      </c>
      <c r="B185" s="17" t="s">
        <v>125</v>
      </c>
      <c r="C185" s="33" t="s">
        <v>133</v>
      </c>
      <c r="D185" s="39">
        <v>14</v>
      </c>
      <c r="E185" s="40">
        <f t="shared" si="17"/>
        <v>18.760000000000002</v>
      </c>
      <c r="F185" s="50">
        <f t="shared" si="16"/>
        <v>18.2</v>
      </c>
    </row>
    <row r="186" spans="1:6" hidden="1" x14ac:dyDescent="0.25">
      <c r="A186" s="2">
        <v>69</v>
      </c>
      <c r="B186" s="17" t="s">
        <v>126</v>
      </c>
      <c r="C186" s="33" t="s">
        <v>133</v>
      </c>
      <c r="D186" s="39">
        <v>16</v>
      </c>
      <c r="E186" s="40">
        <f t="shared" si="17"/>
        <v>21.44</v>
      </c>
      <c r="F186" s="50">
        <f t="shared" si="16"/>
        <v>20.8</v>
      </c>
    </row>
    <row r="187" spans="1:6" hidden="1" x14ac:dyDescent="0.25">
      <c r="A187" s="2">
        <v>70</v>
      </c>
      <c r="B187" s="17" t="s">
        <v>127</v>
      </c>
      <c r="C187" s="33" t="s">
        <v>133</v>
      </c>
      <c r="D187" s="39">
        <v>16</v>
      </c>
      <c r="E187" s="40">
        <f t="shared" si="17"/>
        <v>21.44</v>
      </c>
      <c r="F187" s="50">
        <f t="shared" si="16"/>
        <v>20.8</v>
      </c>
    </row>
    <row r="188" spans="1:6" ht="15.75" hidden="1" thickBot="1" x14ac:dyDescent="0.3">
      <c r="A188" s="14">
        <v>71</v>
      </c>
      <c r="B188" s="18" t="s">
        <v>128</v>
      </c>
      <c r="C188" s="33" t="s">
        <v>133</v>
      </c>
      <c r="D188" s="44">
        <v>24</v>
      </c>
      <c r="E188" s="40">
        <f t="shared" si="17"/>
        <v>32.159999999999997</v>
      </c>
      <c r="F188" s="50">
        <f t="shared" si="16"/>
        <v>31.2</v>
      </c>
    </row>
    <row r="189" spans="1:6" ht="15.75" hidden="1" thickBot="1" x14ac:dyDescent="0.3">
      <c r="A189" s="108"/>
      <c r="B189" s="109"/>
      <c r="C189" s="109"/>
      <c r="D189" s="109"/>
      <c r="E189" s="109"/>
      <c r="F189" s="110"/>
    </row>
    <row r="190" spans="1:6" ht="24" thickBot="1" x14ac:dyDescent="0.3">
      <c r="A190" s="111" t="s">
        <v>58</v>
      </c>
      <c r="B190" s="112"/>
      <c r="C190" s="112"/>
      <c r="D190" s="112"/>
      <c r="E190" s="112"/>
      <c r="F190" s="113"/>
    </row>
    <row r="191" spans="1:6" ht="16.5" thickBot="1" x14ac:dyDescent="0.3">
      <c r="A191" s="114" t="s">
        <v>51</v>
      </c>
      <c r="B191" s="115"/>
      <c r="C191" s="115"/>
      <c r="D191" s="115"/>
      <c r="E191" s="115"/>
      <c r="F191" s="116"/>
    </row>
    <row r="192" spans="1:6" ht="15.75" thickBot="1" x14ac:dyDescent="0.3">
      <c r="A192" s="22"/>
      <c r="B192" s="23"/>
      <c r="C192" s="30"/>
      <c r="D192" s="36"/>
      <c r="E192" s="102"/>
      <c r="F192" s="103"/>
    </row>
    <row r="193" spans="1:6" ht="30" x14ac:dyDescent="0.25">
      <c r="A193" s="25" t="s">
        <v>40</v>
      </c>
      <c r="B193" s="26" t="s">
        <v>52</v>
      </c>
      <c r="C193" s="27" t="s">
        <v>59</v>
      </c>
      <c r="D193" s="49" t="s">
        <v>130</v>
      </c>
      <c r="E193" s="104"/>
      <c r="F193" s="105"/>
    </row>
    <row r="194" spans="1:6" x14ac:dyDescent="0.25">
      <c r="A194" s="2">
        <v>72</v>
      </c>
      <c r="B194" s="16" t="s">
        <v>50</v>
      </c>
      <c r="C194" s="34" t="s">
        <v>136</v>
      </c>
      <c r="D194" s="43">
        <v>10</v>
      </c>
      <c r="E194" s="104"/>
      <c r="F194" s="105"/>
    </row>
    <row r="195" spans="1:6" x14ac:dyDescent="0.25">
      <c r="A195" s="2">
        <v>73</v>
      </c>
      <c r="B195" s="16" t="s">
        <v>46</v>
      </c>
      <c r="C195" s="34" t="s">
        <v>136</v>
      </c>
      <c r="D195" s="43">
        <v>20</v>
      </c>
      <c r="E195" s="104"/>
      <c r="F195" s="105"/>
    </row>
    <row r="196" spans="1:6" x14ac:dyDescent="0.25">
      <c r="A196" s="2">
        <v>74</v>
      </c>
      <c r="B196" s="16" t="s">
        <v>47</v>
      </c>
      <c r="C196" s="34" t="s">
        <v>136</v>
      </c>
      <c r="D196" s="43">
        <v>10</v>
      </c>
      <c r="E196" s="104"/>
      <c r="F196" s="105"/>
    </row>
    <row r="197" spans="1:6" x14ac:dyDescent="0.25">
      <c r="A197" s="2">
        <v>75</v>
      </c>
      <c r="B197" s="16" t="s">
        <v>48</v>
      </c>
      <c r="C197" s="34" t="s">
        <v>136</v>
      </c>
      <c r="D197" s="43">
        <v>25</v>
      </c>
      <c r="E197" s="104"/>
      <c r="F197" s="105"/>
    </row>
    <row r="198" spans="1:6" ht="15.75" thickBot="1" x14ac:dyDescent="0.3">
      <c r="A198" s="14">
        <v>76</v>
      </c>
      <c r="B198" s="19" t="s">
        <v>49</v>
      </c>
      <c r="C198" s="35" t="s">
        <v>136</v>
      </c>
      <c r="D198" s="45">
        <v>20</v>
      </c>
      <c r="E198" s="106"/>
      <c r="F198" s="107"/>
    </row>
    <row r="199" spans="1:6" ht="16.5" thickBot="1" x14ac:dyDescent="0.3">
      <c r="A199" s="114" t="s">
        <v>140</v>
      </c>
      <c r="B199" s="115"/>
      <c r="C199" s="115"/>
      <c r="D199" s="115"/>
      <c r="E199" s="115"/>
      <c r="F199" s="116"/>
    </row>
    <row r="200" spans="1:6" ht="15.75" thickBot="1" x14ac:dyDescent="0.3">
      <c r="A200" s="22"/>
      <c r="B200" s="23"/>
      <c r="C200" s="30"/>
      <c r="D200" s="36"/>
      <c r="E200" s="102"/>
      <c r="F200" s="103"/>
    </row>
    <row r="201" spans="1:6" ht="30" x14ac:dyDescent="0.25">
      <c r="A201" s="25" t="s">
        <v>40</v>
      </c>
      <c r="B201" s="26" t="s">
        <v>137</v>
      </c>
      <c r="C201" s="27" t="s">
        <v>59</v>
      </c>
      <c r="D201" s="49" t="s">
        <v>130</v>
      </c>
      <c r="E201" s="104"/>
      <c r="F201" s="105"/>
    </row>
    <row r="202" spans="1:6" ht="15.75" thickBot="1" x14ac:dyDescent="0.3">
      <c r="A202" s="14">
        <v>77</v>
      </c>
      <c r="B202" s="19" t="s">
        <v>138</v>
      </c>
      <c r="C202" s="35" t="s">
        <v>139</v>
      </c>
      <c r="D202" s="45">
        <v>2</v>
      </c>
      <c r="E202" s="106"/>
      <c r="F202" s="107"/>
    </row>
    <row r="203" spans="1:6" ht="47.25" thickBot="1" x14ac:dyDescent="0.3">
      <c r="A203" s="120" t="s">
        <v>56</v>
      </c>
      <c r="B203" s="121"/>
      <c r="C203" s="121"/>
      <c r="D203" s="121"/>
      <c r="E203" s="121"/>
      <c r="F203" s="122"/>
    </row>
    <row r="204" spans="1:6" ht="24" thickBot="1" x14ac:dyDescent="0.3">
      <c r="A204" s="111" t="s">
        <v>42</v>
      </c>
      <c r="B204" s="112"/>
      <c r="C204" s="112"/>
      <c r="D204" s="112"/>
      <c r="E204" s="112"/>
      <c r="F204" s="113"/>
    </row>
    <row r="205" spans="1:6" ht="15.75" hidden="1" thickBot="1" x14ac:dyDescent="0.3">
      <c r="A205" s="123"/>
      <c r="B205" s="124"/>
      <c r="C205" s="124"/>
      <c r="D205" s="124"/>
      <c r="E205" s="135"/>
      <c r="F205" s="125"/>
    </row>
    <row r="206" spans="1:6" ht="15.75" thickBot="1" x14ac:dyDescent="0.3">
      <c r="A206" s="22"/>
      <c r="B206" s="23"/>
      <c r="C206" s="30"/>
      <c r="D206" s="36"/>
      <c r="E206" s="37" t="s">
        <v>141</v>
      </c>
      <c r="F206" s="38" t="s">
        <v>143</v>
      </c>
    </row>
    <row r="207" spans="1:6" ht="30" hidden="1" x14ac:dyDescent="0.25">
      <c r="A207" s="25" t="s">
        <v>40</v>
      </c>
      <c r="B207" s="26" t="s">
        <v>53</v>
      </c>
      <c r="C207" s="27" t="s">
        <v>59</v>
      </c>
      <c r="D207" s="28" t="s">
        <v>130</v>
      </c>
      <c r="E207" s="29" t="s">
        <v>131</v>
      </c>
      <c r="F207" s="24" t="s">
        <v>131</v>
      </c>
    </row>
    <row r="208" spans="1:6" hidden="1" x14ac:dyDescent="0.25">
      <c r="A208" s="2">
        <v>1</v>
      </c>
      <c r="B208" s="3" t="s">
        <v>60</v>
      </c>
      <c r="C208" s="31" t="s">
        <v>133</v>
      </c>
      <c r="D208" s="39">
        <v>10.41</v>
      </c>
      <c r="E208" s="40">
        <f t="shared" ref="E208:E222" si="18">(D208*0.34)+D208</f>
        <v>13.949400000000001</v>
      </c>
      <c r="F208" s="41">
        <f t="shared" ref="F208:F222" si="19">(D208*0.3)+D208</f>
        <v>13.532999999999999</v>
      </c>
    </row>
    <row r="209" spans="1:6" hidden="1" x14ac:dyDescent="0.25">
      <c r="A209" s="2">
        <f>A208+1</f>
        <v>2</v>
      </c>
      <c r="B209" s="4" t="s">
        <v>61</v>
      </c>
      <c r="C209" s="31" t="s">
        <v>133</v>
      </c>
      <c r="D209" s="39">
        <v>13.28</v>
      </c>
      <c r="E209" s="40">
        <f t="shared" si="18"/>
        <v>17.795200000000001</v>
      </c>
      <c r="F209" s="41">
        <f t="shared" si="19"/>
        <v>17.263999999999999</v>
      </c>
    </row>
    <row r="210" spans="1:6" hidden="1" x14ac:dyDescent="0.25">
      <c r="A210" s="2">
        <f t="shared" ref="A210" si="20">A209+1</f>
        <v>3</v>
      </c>
      <c r="B210" s="3" t="s">
        <v>62</v>
      </c>
      <c r="C210" s="31" t="s">
        <v>133</v>
      </c>
      <c r="D210" s="39">
        <v>12.85</v>
      </c>
      <c r="E210" s="40">
        <f t="shared" si="18"/>
        <v>17.219000000000001</v>
      </c>
      <c r="F210" s="41">
        <f t="shared" si="19"/>
        <v>16.704999999999998</v>
      </c>
    </row>
    <row r="211" spans="1:6" hidden="1" x14ac:dyDescent="0.25">
      <c r="A211" s="2">
        <v>4</v>
      </c>
      <c r="B211" s="3" t="s">
        <v>63</v>
      </c>
      <c r="C211" s="31" t="s">
        <v>133</v>
      </c>
      <c r="D211" s="39">
        <v>16.36</v>
      </c>
      <c r="E211" s="40">
        <f t="shared" si="18"/>
        <v>21.9224</v>
      </c>
      <c r="F211" s="41">
        <f t="shared" si="19"/>
        <v>21.268000000000001</v>
      </c>
    </row>
    <row r="212" spans="1:6" hidden="1" x14ac:dyDescent="0.25">
      <c r="A212" s="2">
        <v>5</v>
      </c>
      <c r="B212" s="3" t="s">
        <v>64</v>
      </c>
      <c r="C212" s="31" t="s">
        <v>133</v>
      </c>
      <c r="D212" s="39">
        <v>11.52</v>
      </c>
      <c r="E212" s="40">
        <f t="shared" si="18"/>
        <v>15.4368</v>
      </c>
      <c r="F212" s="41">
        <f t="shared" si="19"/>
        <v>14.975999999999999</v>
      </c>
    </row>
    <row r="213" spans="1:6" hidden="1" x14ac:dyDescent="0.25">
      <c r="A213" s="2">
        <v>6</v>
      </c>
      <c r="B213" s="3" t="s">
        <v>65</v>
      </c>
      <c r="C213" s="31" t="s">
        <v>133</v>
      </c>
      <c r="D213" s="39">
        <v>10.36</v>
      </c>
      <c r="E213" s="40">
        <f t="shared" si="18"/>
        <v>13.882400000000001</v>
      </c>
      <c r="F213" s="41">
        <f t="shared" si="19"/>
        <v>13.468</v>
      </c>
    </row>
    <row r="214" spans="1:6" hidden="1" x14ac:dyDescent="0.25">
      <c r="A214" s="2">
        <v>7</v>
      </c>
      <c r="B214" s="3" t="s">
        <v>66</v>
      </c>
      <c r="C214" s="31" t="s">
        <v>133</v>
      </c>
      <c r="D214" s="39">
        <v>11.28</v>
      </c>
      <c r="E214" s="40">
        <f t="shared" si="18"/>
        <v>15.1152</v>
      </c>
      <c r="F214" s="41">
        <f t="shared" si="19"/>
        <v>14.664</v>
      </c>
    </row>
    <row r="215" spans="1:6" hidden="1" x14ac:dyDescent="0.25">
      <c r="A215" s="2">
        <v>8</v>
      </c>
      <c r="B215" s="3" t="s">
        <v>67</v>
      </c>
      <c r="C215" s="31" t="s">
        <v>133</v>
      </c>
      <c r="D215" s="39">
        <v>41.69</v>
      </c>
      <c r="E215" s="40">
        <f t="shared" si="18"/>
        <v>55.864599999999996</v>
      </c>
      <c r="F215" s="41">
        <f t="shared" si="19"/>
        <v>54.196999999999996</v>
      </c>
    </row>
    <row r="216" spans="1:6" hidden="1" x14ac:dyDescent="0.25">
      <c r="A216" s="2">
        <v>9</v>
      </c>
      <c r="B216" s="3" t="s">
        <v>68</v>
      </c>
      <c r="C216" s="31" t="s">
        <v>133</v>
      </c>
      <c r="D216" s="39">
        <v>9.52</v>
      </c>
      <c r="E216" s="40">
        <f t="shared" si="18"/>
        <v>12.7568</v>
      </c>
      <c r="F216" s="41">
        <f t="shared" si="19"/>
        <v>12.375999999999999</v>
      </c>
    </row>
    <row r="217" spans="1:6" hidden="1" x14ac:dyDescent="0.25">
      <c r="A217" s="2">
        <v>10</v>
      </c>
      <c r="B217" s="3" t="s">
        <v>72</v>
      </c>
      <c r="C217" s="31" t="s">
        <v>133</v>
      </c>
      <c r="D217" s="39">
        <v>10.5</v>
      </c>
      <c r="E217" s="40">
        <f t="shared" si="18"/>
        <v>14.07</v>
      </c>
      <c r="F217" s="41">
        <f t="shared" si="19"/>
        <v>13.65</v>
      </c>
    </row>
    <row r="218" spans="1:6" hidden="1" x14ac:dyDescent="0.25">
      <c r="A218" s="2">
        <v>11</v>
      </c>
      <c r="B218" s="3" t="s">
        <v>73</v>
      </c>
      <c r="C218" s="31" t="s">
        <v>133</v>
      </c>
      <c r="D218" s="39">
        <v>16.149999999999999</v>
      </c>
      <c r="E218" s="40">
        <f t="shared" si="18"/>
        <v>21.640999999999998</v>
      </c>
      <c r="F218" s="41">
        <f t="shared" si="19"/>
        <v>20.994999999999997</v>
      </c>
    </row>
    <row r="219" spans="1:6" hidden="1" x14ac:dyDescent="0.25">
      <c r="A219" s="2">
        <v>12</v>
      </c>
      <c r="B219" s="3" t="s">
        <v>74</v>
      </c>
      <c r="C219" s="31" t="s">
        <v>133</v>
      </c>
      <c r="D219" s="39">
        <v>12.06</v>
      </c>
      <c r="E219" s="40">
        <f t="shared" si="18"/>
        <v>16.160400000000003</v>
      </c>
      <c r="F219" s="41">
        <f t="shared" si="19"/>
        <v>15.678000000000001</v>
      </c>
    </row>
    <row r="220" spans="1:6" hidden="1" x14ac:dyDescent="0.25">
      <c r="A220" s="2">
        <v>13</v>
      </c>
      <c r="B220" s="3" t="s">
        <v>69</v>
      </c>
      <c r="C220" s="31" t="s">
        <v>133</v>
      </c>
      <c r="D220" s="39">
        <v>12.17</v>
      </c>
      <c r="E220" s="40">
        <f t="shared" si="18"/>
        <v>16.3078</v>
      </c>
      <c r="F220" s="41">
        <f t="shared" si="19"/>
        <v>15.821</v>
      </c>
    </row>
    <row r="221" spans="1:6" hidden="1" x14ac:dyDescent="0.25">
      <c r="A221" s="2">
        <v>14</v>
      </c>
      <c r="B221" s="3" t="s">
        <v>70</v>
      </c>
      <c r="C221" s="31" t="s">
        <v>133</v>
      </c>
      <c r="D221" s="39">
        <v>15</v>
      </c>
      <c r="E221" s="40">
        <f t="shared" si="18"/>
        <v>20.100000000000001</v>
      </c>
      <c r="F221" s="41">
        <f t="shared" si="19"/>
        <v>19.5</v>
      </c>
    </row>
    <row r="222" spans="1:6" ht="15.75" hidden="1" thickBot="1" x14ac:dyDescent="0.3">
      <c r="A222" s="20">
        <v>15</v>
      </c>
      <c r="B222" s="3" t="s">
        <v>71</v>
      </c>
      <c r="C222" s="31" t="s">
        <v>133</v>
      </c>
      <c r="D222" s="42">
        <v>9.26</v>
      </c>
      <c r="E222" s="40">
        <f t="shared" si="18"/>
        <v>12.4084</v>
      </c>
      <c r="F222" s="41">
        <f t="shared" si="19"/>
        <v>12.038</v>
      </c>
    </row>
    <row r="223" spans="1:6" ht="15.75" hidden="1" thickBot="1" x14ac:dyDescent="0.3">
      <c r="A223" s="108"/>
      <c r="B223" s="109"/>
      <c r="C223" s="109"/>
      <c r="D223" s="109"/>
      <c r="E223" s="109"/>
      <c r="F223" s="110"/>
    </row>
    <row r="224" spans="1:6" s="73" customFormat="1" ht="24" thickBot="1" x14ac:dyDescent="0.3">
      <c r="A224" s="111" t="s">
        <v>43</v>
      </c>
      <c r="B224" s="112"/>
      <c r="C224" s="112"/>
      <c r="D224" s="112"/>
      <c r="E224" s="112"/>
      <c r="F224" s="113"/>
    </row>
    <row r="225" spans="1:6" ht="15.75" thickBot="1" x14ac:dyDescent="0.3">
      <c r="A225" s="22"/>
      <c r="B225" s="23"/>
      <c r="C225" s="30"/>
      <c r="D225" s="36"/>
      <c r="E225" s="37" t="s">
        <v>144</v>
      </c>
      <c r="F225" s="38" t="s">
        <v>145</v>
      </c>
    </row>
    <row r="226" spans="1:6" ht="30" hidden="1" x14ac:dyDescent="0.25">
      <c r="A226" s="25" t="s">
        <v>40</v>
      </c>
      <c r="B226" s="26" t="s">
        <v>53</v>
      </c>
      <c r="C226" s="27" t="s">
        <v>59</v>
      </c>
      <c r="D226" s="28" t="s">
        <v>130</v>
      </c>
      <c r="E226" s="29" t="s">
        <v>131</v>
      </c>
      <c r="F226" s="24" t="s">
        <v>131</v>
      </c>
    </row>
    <row r="227" spans="1:6" hidden="1" x14ac:dyDescent="0.25">
      <c r="A227" s="2">
        <v>16</v>
      </c>
      <c r="B227" s="3" t="s">
        <v>75</v>
      </c>
      <c r="C227" s="31" t="s">
        <v>133</v>
      </c>
      <c r="D227" s="39">
        <v>8.6999999999999993</v>
      </c>
      <c r="E227" s="40">
        <f>(D227*0.36)+D227</f>
        <v>11.831999999999999</v>
      </c>
      <c r="F227" s="41">
        <f>(D227*0.33)+D227</f>
        <v>11.571</v>
      </c>
    </row>
    <row r="228" spans="1:6" hidden="1" x14ac:dyDescent="0.25">
      <c r="A228" s="2">
        <v>17</v>
      </c>
      <c r="B228" s="4" t="s">
        <v>76</v>
      </c>
      <c r="C228" s="31" t="s">
        <v>133</v>
      </c>
      <c r="D228" s="39">
        <v>8.18</v>
      </c>
      <c r="E228" s="40">
        <f t="shared" ref="E228:E240" si="21">(D228*0.36)+D228</f>
        <v>11.1248</v>
      </c>
      <c r="F228" s="41">
        <f t="shared" ref="F228:F240" si="22">(D228*0.33)+D228</f>
        <v>10.8794</v>
      </c>
    </row>
    <row r="229" spans="1:6" hidden="1" x14ac:dyDescent="0.25">
      <c r="A229" s="2">
        <v>18</v>
      </c>
      <c r="B229" s="3" t="s">
        <v>77</v>
      </c>
      <c r="C229" s="31" t="s">
        <v>133</v>
      </c>
      <c r="D229" s="39">
        <v>25</v>
      </c>
      <c r="E229" s="40">
        <f t="shared" si="21"/>
        <v>34</v>
      </c>
      <c r="F229" s="41">
        <f t="shared" si="22"/>
        <v>33.25</v>
      </c>
    </row>
    <row r="230" spans="1:6" hidden="1" x14ac:dyDescent="0.25">
      <c r="A230" s="2">
        <v>19</v>
      </c>
      <c r="B230" s="3" t="s">
        <v>78</v>
      </c>
      <c r="C230" s="31" t="s">
        <v>133</v>
      </c>
      <c r="D230" s="39">
        <v>11.07</v>
      </c>
      <c r="E230" s="40">
        <f t="shared" si="21"/>
        <v>15.055199999999999</v>
      </c>
      <c r="F230" s="41">
        <f t="shared" si="22"/>
        <v>14.723100000000001</v>
      </c>
    </row>
    <row r="231" spans="1:6" hidden="1" x14ac:dyDescent="0.25">
      <c r="A231" s="2">
        <v>20</v>
      </c>
      <c r="B231" s="3" t="s">
        <v>79</v>
      </c>
      <c r="C231" s="31" t="s">
        <v>133</v>
      </c>
      <c r="D231" s="39">
        <v>10.77</v>
      </c>
      <c r="E231" s="40">
        <f t="shared" si="21"/>
        <v>14.6472</v>
      </c>
      <c r="F231" s="41">
        <f t="shared" si="22"/>
        <v>14.3241</v>
      </c>
    </row>
    <row r="232" spans="1:6" hidden="1" x14ac:dyDescent="0.25">
      <c r="A232" s="2">
        <v>21</v>
      </c>
      <c r="B232" s="3" t="s">
        <v>80</v>
      </c>
      <c r="C232" s="31" t="s">
        <v>133</v>
      </c>
      <c r="D232" s="39">
        <v>11.76</v>
      </c>
      <c r="E232" s="40">
        <f t="shared" si="21"/>
        <v>15.993600000000001</v>
      </c>
      <c r="F232" s="41">
        <f t="shared" si="22"/>
        <v>15.6408</v>
      </c>
    </row>
    <row r="233" spans="1:6" hidden="1" x14ac:dyDescent="0.25">
      <c r="A233" s="2">
        <v>22</v>
      </c>
      <c r="B233" s="3" t="s">
        <v>81</v>
      </c>
      <c r="C233" s="31" t="s">
        <v>133</v>
      </c>
      <c r="D233" s="39">
        <v>15</v>
      </c>
      <c r="E233" s="40">
        <f t="shared" si="21"/>
        <v>20.399999999999999</v>
      </c>
      <c r="F233" s="41">
        <f t="shared" si="22"/>
        <v>19.95</v>
      </c>
    </row>
    <row r="234" spans="1:6" hidden="1" x14ac:dyDescent="0.25">
      <c r="A234" s="2">
        <v>23</v>
      </c>
      <c r="B234" s="3" t="s">
        <v>82</v>
      </c>
      <c r="C234" s="31" t="s">
        <v>133</v>
      </c>
      <c r="D234" s="39">
        <v>10.5</v>
      </c>
      <c r="E234" s="40">
        <f t="shared" si="21"/>
        <v>14.28</v>
      </c>
      <c r="F234" s="41">
        <f t="shared" si="22"/>
        <v>13.965</v>
      </c>
    </row>
    <row r="235" spans="1:6" hidden="1" x14ac:dyDescent="0.25">
      <c r="A235" s="2">
        <v>24</v>
      </c>
      <c r="B235" s="3" t="s">
        <v>83</v>
      </c>
      <c r="C235" s="31" t="s">
        <v>133</v>
      </c>
      <c r="D235" s="39">
        <v>16</v>
      </c>
      <c r="E235" s="40">
        <f t="shared" si="21"/>
        <v>21.759999999999998</v>
      </c>
      <c r="F235" s="41">
        <f t="shared" si="22"/>
        <v>21.28</v>
      </c>
    </row>
    <row r="236" spans="1:6" hidden="1" x14ac:dyDescent="0.25">
      <c r="A236" s="2">
        <v>25</v>
      </c>
      <c r="B236" s="3" t="s">
        <v>84</v>
      </c>
      <c r="C236" s="31" t="s">
        <v>133</v>
      </c>
      <c r="D236" s="39">
        <v>9.4700000000000006</v>
      </c>
      <c r="E236" s="40">
        <f t="shared" si="21"/>
        <v>12.879200000000001</v>
      </c>
      <c r="F236" s="41">
        <f t="shared" si="22"/>
        <v>12.5951</v>
      </c>
    </row>
    <row r="237" spans="1:6" hidden="1" x14ac:dyDescent="0.25">
      <c r="A237" s="2">
        <v>26</v>
      </c>
      <c r="B237" s="3" t="s">
        <v>85</v>
      </c>
      <c r="C237" s="31" t="s">
        <v>133</v>
      </c>
      <c r="D237" s="39">
        <v>11.2</v>
      </c>
      <c r="E237" s="40">
        <f t="shared" si="21"/>
        <v>15.231999999999999</v>
      </c>
      <c r="F237" s="41">
        <f t="shared" si="22"/>
        <v>14.895999999999999</v>
      </c>
    </row>
    <row r="238" spans="1:6" hidden="1" x14ac:dyDescent="0.25">
      <c r="A238" s="2">
        <v>27</v>
      </c>
      <c r="B238" s="3" t="s">
        <v>86</v>
      </c>
      <c r="C238" s="31" t="s">
        <v>133</v>
      </c>
      <c r="D238" s="39">
        <v>21.23</v>
      </c>
      <c r="E238" s="40">
        <f t="shared" si="21"/>
        <v>28.872800000000002</v>
      </c>
      <c r="F238" s="41">
        <f t="shared" si="22"/>
        <v>28.235900000000001</v>
      </c>
    </row>
    <row r="239" spans="1:6" hidden="1" x14ac:dyDescent="0.25">
      <c r="A239" s="2">
        <v>28</v>
      </c>
      <c r="B239" s="3" t="s">
        <v>87</v>
      </c>
      <c r="C239" s="31" t="s">
        <v>133</v>
      </c>
      <c r="D239" s="39">
        <v>8.5</v>
      </c>
      <c r="E239" s="40">
        <f t="shared" si="21"/>
        <v>11.56</v>
      </c>
      <c r="F239" s="41">
        <f t="shared" si="22"/>
        <v>11.305</v>
      </c>
    </row>
    <row r="240" spans="1:6" ht="15.75" hidden="1" thickBot="1" x14ac:dyDescent="0.3">
      <c r="A240" s="14">
        <v>29</v>
      </c>
      <c r="B240" s="15" t="s">
        <v>88</v>
      </c>
      <c r="C240" s="31" t="s">
        <v>133</v>
      </c>
      <c r="D240" s="44">
        <v>10.85</v>
      </c>
      <c r="E240" s="40">
        <f t="shared" si="21"/>
        <v>14.756</v>
      </c>
      <c r="F240" s="41">
        <f t="shared" si="22"/>
        <v>14.4305</v>
      </c>
    </row>
    <row r="241" spans="1:6" ht="15.75" hidden="1" thickBot="1" x14ac:dyDescent="0.3">
      <c r="A241" s="117"/>
      <c r="B241" s="118"/>
      <c r="C241" s="118"/>
      <c r="D241" s="118"/>
      <c r="E241" s="118"/>
      <c r="F241" s="119"/>
    </row>
    <row r="242" spans="1:6" ht="24" thickBot="1" x14ac:dyDescent="0.3">
      <c r="A242" s="111" t="s">
        <v>44</v>
      </c>
      <c r="B242" s="112"/>
      <c r="C242" s="112"/>
      <c r="D242" s="112"/>
      <c r="E242" s="112"/>
      <c r="F242" s="113"/>
    </row>
    <row r="243" spans="1:6" ht="15.75" thickBot="1" x14ac:dyDescent="0.3">
      <c r="A243" s="22"/>
      <c r="B243" s="23"/>
      <c r="C243" s="30"/>
      <c r="D243" s="36"/>
      <c r="E243" s="37" t="s">
        <v>146</v>
      </c>
      <c r="F243" s="38" t="s">
        <v>143</v>
      </c>
    </row>
    <row r="244" spans="1:6" ht="30" hidden="1" x14ac:dyDescent="0.25">
      <c r="A244" s="25" t="s">
        <v>40</v>
      </c>
      <c r="B244" s="26" t="s">
        <v>53</v>
      </c>
      <c r="C244" s="27" t="s">
        <v>59</v>
      </c>
      <c r="D244" s="28" t="s">
        <v>130</v>
      </c>
      <c r="E244" s="29" t="s">
        <v>131</v>
      </c>
      <c r="F244" s="24" t="s">
        <v>131</v>
      </c>
    </row>
    <row r="245" spans="1:6" hidden="1" x14ac:dyDescent="0.25">
      <c r="A245" s="2">
        <v>30</v>
      </c>
      <c r="B245" s="17" t="s">
        <v>89</v>
      </c>
      <c r="C245" s="32" t="s">
        <v>133</v>
      </c>
      <c r="D245" s="39">
        <v>17.239999999999998</v>
      </c>
      <c r="E245" s="40">
        <f>(D245*0.33)+D245</f>
        <v>22.929199999999998</v>
      </c>
      <c r="F245" s="50">
        <f>(D245*0.3)+D245</f>
        <v>22.411999999999999</v>
      </c>
    </row>
    <row r="246" spans="1:6" hidden="1" x14ac:dyDescent="0.25">
      <c r="A246" s="2">
        <v>31</v>
      </c>
      <c r="B246" s="17" t="s">
        <v>90</v>
      </c>
      <c r="C246" s="32" t="s">
        <v>133</v>
      </c>
      <c r="D246" s="39">
        <v>16.329999999999998</v>
      </c>
      <c r="E246" s="40">
        <f t="shared" ref="E246:E277" si="23">(D246*0.33)+D246</f>
        <v>21.718899999999998</v>
      </c>
      <c r="F246" s="50">
        <f t="shared" ref="F246:F277" si="24">(D246*0.3)+D246</f>
        <v>21.228999999999999</v>
      </c>
    </row>
    <row r="247" spans="1:6" hidden="1" x14ac:dyDescent="0.25">
      <c r="A247" s="2">
        <v>32</v>
      </c>
      <c r="B247" s="17" t="s">
        <v>91</v>
      </c>
      <c r="C247" s="32" t="s">
        <v>133</v>
      </c>
      <c r="D247" s="39">
        <v>14.06</v>
      </c>
      <c r="E247" s="40">
        <f t="shared" si="23"/>
        <v>18.6998</v>
      </c>
      <c r="F247" s="50">
        <f t="shared" si="24"/>
        <v>18.277999999999999</v>
      </c>
    </row>
    <row r="248" spans="1:6" hidden="1" x14ac:dyDescent="0.25">
      <c r="A248" s="2">
        <v>33</v>
      </c>
      <c r="B248" s="17" t="s">
        <v>92</v>
      </c>
      <c r="C248" s="32" t="s">
        <v>133</v>
      </c>
      <c r="D248" s="39">
        <v>17.23</v>
      </c>
      <c r="E248" s="40">
        <f t="shared" si="23"/>
        <v>22.915900000000001</v>
      </c>
      <c r="F248" s="50">
        <f t="shared" si="24"/>
        <v>22.399000000000001</v>
      </c>
    </row>
    <row r="249" spans="1:6" hidden="1" x14ac:dyDescent="0.25">
      <c r="A249" s="2">
        <v>34</v>
      </c>
      <c r="B249" s="17" t="s">
        <v>93</v>
      </c>
      <c r="C249" s="32" t="s">
        <v>133</v>
      </c>
      <c r="D249" s="39">
        <v>15</v>
      </c>
      <c r="E249" s="40">
        <f t="shared" si="23"/>
        <v>19.95</v>
      </c>
      <c r="F249" s="50">
        <f t="shared" si="24"/>
        <v>19.5</v>
      </c>
    </row>
    <row r="250" spans="1:6" hidden="1" x14ac:dyDescent="0.25">
      <c r="A250" s="2">
        <v>35</v>
      </c>
      <c r="B250" s="17" t="s">
        <v>94</v>
      </c>
      <c r="C250" s="32" t="s">
        <v>133</v>
      </c>
      <c r="D250" s="39">
        <v>25.63</v>
      </c>
      <c r="E250" s="40">
        <f t="shared" si="23"/>
        <v>34.087899999999998</v>
      </c>
      <c r="F250" s="50">
        <f t="shared" si="24"/>
        <v>33.318999999999996</v>
      </c>
    </row>
    <row r="251" spans="1:6" hidden="1" x14ac:dyDescent="0.25">
      <c r="A251" s="2">
        <v>36</v>
      </c>
      <c r="B251" s="17" t="s">
        <v>95</v>
      </c>
      <c r="C251" s="32" t="s">
        <v>133</v>
      </c>
      <c r="D251" s="39">
        <v>14.85</v>
      </c>
      <c r="E251" s="40">
        <f t="shared" si="23"/>
        <v>19.750499999999999</v>
      </c>
      <c r="F251" s="50">
        <f t="shared" si="24"/>
        <v>19.305</v>
      </c>
    </row>
    <row r="252" spans="1:6" hidden="1" x14ac:dyDescent="0.25">
      <c r="A252" s="2">
        <v>37</v>
      </c>
      <c r="B252" s="17" t="s">
        <v>96</v>
      </c>
      <c r="C252" s="32" t="s">
        <v>133</v>
      </c>
      <c r="D252" s="39">
        <v>14</v>
      </c>
      <c r="E252" s="40">
        <f t="shared" si="23"/>
        <v>18.62</v>
      </c>
      <c r="F252" s="50">
        <f t="shared" si="24"/>
        <v>18.2</v>
      </c>
    </row>
    <row r="253" spans="1:6" hidden="1" x14ac:dyDescent="0.25">
      <c r="A253" s="2">
        <v>38</v>
      </c>
      <c r="B253" s="17" t="s">
        <v>97</v>
      </c>
      <c r="C253" s="32" t="s">
        <v>133</v>
      </c>
      <c r="D253" s="39">
        <v>14</v>
      </c>
      <c r="E253" s="40">
        <f t="shared" si="23"/>
        <v>18.62</v>
      </c>
      <c r="F253" s="50">
        <f t="shared" si="24"/>
        <v>18.2</v>
      </c>
    </row>
    <row r="254" spans="1:6" hidden="1" x14ac:dyDescent="0.25">
      <c r="A254" s="2">
        <v>39</v>
      </c>
      <c r="B254" s="17" t="s">
        <v>98</v>
      </c>
      <c r="C254" s="32" t="s">
        <v>133</v>
      </c>
      <c r="D254" s="39">
        <v>15.23</v>
      </c>
      <c r="E254" s="40">
        <f t="shared" si="23"/>
        <v>20.2559</v>
      </c>
      <c r="F254" s="50">
        <f t="shared" si="24"/>
        <v>19.798999999999999</v>
      </c>
    </row>
    <row r="255" spans="1:6" hidden="1" x14ac:dyDescent="0.25">
      <c r="A255" s="2">
        <v>40</v>
      </c>
      <c r="B255" s="17" t="s">
        <v>99</v>
      </c>
      <c r="C255" s="32" t="s">
        <v>133</v>
      </c>
      <c r="D255" s="39">
        <v>10</v>
      </c>
      <c r="E255" s="40">
        <f t="shared" si="23"/>
        <v>13.3</v>
      </c>
      <c r="F255" s="50">
        <f t="shared" si="24"/>
        <v>13</v>
      </c>
    </row>
    <row r="256" spans="1:6" hidden="1" x14ac:dyDescent="0.25">
      <c r="A256" s="2">
        <v>41</v>
      </c>
      <c r="B256" s="17" t="s">
        <v>72</v>
      </c>
      <c r="C256" s="32" t="s">
        <v>133</v>
      </c>
      <c r="D256" s="39">
        <v>10</v>
      </c>
      <c r="E256" s="40">
        <f t="shared" si="23"/>
        <v>13.3</v>
      </c>
      <c r="F256" s="50">
        <f t="shared" si="24"/>
        <v>13</v>
      </c>
    </row>
    <row r="257" spans="1:6" hidden="1" x14ac:dyDescent="0.25">
      <c r="A257" s="2">
        <v>42</v>
      </c>
      <c r="B257" s="17" t="s">
        <v>100</v>
      </c>
      <c r="C257" s="32" t="s">
        <v>133</v>
      </c>
      <c r="D257" s="39">
        <v>25</v>
      </c>
      <c r="E257" s="40">
        <f t="shared" si="23"/>
        <v>33.25</v>
      </c>
      <c r="F257" s="50">
        <f t="shared" si="24"/>
        <v>32.5</v>
      </c>
    </row>
    <row r="258" spans="1:6" hidden="1" x14ac:dyDescent="0.25">
      <c r="A258" s="2">
        <v>43</v>
      </c>
      <c r="B258" s="17" t="s">
        <v>101</v>
      </c>
      <c r="C258" s="32" t="s">
        <v>133</v>
      </c>
      <c r="D258" s="39">
        <v>16.920000000000002</v>
      </c>
      <c r="E258" s="40">
        <f t="shared" si="23"/>
        <v>22.503600000000002</v>
      </c>
      <c r="F258" s="50">
        <f t="shared" si="24"/>
        <v>21.996000000000002</v>
      </c>
    </row>
    <row r="259" spans="1:6" hidden="1" x14ac:dyDescent="0.25">
      <c r="A259" s="2">
        <v>44</v>
      </c>
      <c r="B259" s="17" t="s">
        <v>102</v>
      </c>
      <c r="C259" s="32" t="s">
        <v>133</v>
      </c>
      <c r="D259" s="39">
        <v>28.03</v>
      </c>
      <c r="E259" s="40">
        <f t="shared" si="23"/>
        <v>37.279899999999998</v>
      </c>
      <c r="F259" s="50">
        <f t="shared" si="24"/>
        <v>36.439</v>
      </c>
    </row>
    <row r="260" spans="1:6" hidden="1" x14ac:dyDescent="0.25">
      <c r="A260" s="2">
        <v>45</v>
      </c>
      <c r="B260" s="17" t="s">
        <v>103</v>
      </c>
      <c r="C260" s="32" t="s">
        <v>133</v>
      </c>
      <c r="D260" s="39">
        <v>33.61</v>
      </c>
      <c r="E260" s="40">
        <f t="shared" si="23"/>
        <v>44.701300000000003</v>
      </c>
      <c r="F260" s="50">
        <f t="shared" si="24"/>
        <v>43.692999999999998</v>
      </c>
    </row>
    <row r="261" spans="1:6" hidden="1" x14ac:dyDescent="0.25">
      <c r="A261" s="2">
        <v>46</v>
      </c>
      <c r="B261" s="17" t="s">
        <v>104</v>
      </c>
      <c r="C261" s="32" t="s">
        <v>133</v>
      </c>
      <c r="D261" s="39">
        <v>13.98</v>
      </c>
      <c r="E261" s="40">
        <f t="shared" si="23"/>
        <v>18.593400000000003</v>
      </c>
      <c r="F261" s="50">
        <f t="shared" si="24"/>
        <v>18.173999999999999</v>
      </c>
    </row>
    <row r="262" spans="1:6" hidden="1" x14ac:dyDescent="0.25">
      <c r="A262" s="2">
        <v>47</v>
      </c>
      <c r="B262" s="17" t="s">
        <v>105</v>
      </c>
      <c r="C262" s="32" t="s">
        <v>133</v>
      </c>
      <c r="D262" s="39">
        <v>14.53</v>
      </c>
      <c r="E262" s="40">
        <f t="shared" si="23"/>
        <v>19.3249</v>
      </c>
      <c r="F262" s="50">
        <f t="shared" si="24"/>
        <v>18.888999999999999</v>
      </c>
    </row>
    <row r="263" spans="1:6" hidden="1" x14ac:dyDescent="0.25">
      <c r="A263" s="2">
        <v>48</v>
      </c>
      <c r="B263" s="17" t="s">
        <v>106</v>
      </c>
      <c r="C263" s="32" t="s">
        <v>133</v>
      </c>
      <c r="D263" s="39">
        <v>19.23</v>
      </c>
      <c r="E263" s="40">
        <f t="shared" si="23"/>
        <v>25.575900000000001</v>
      </c>
      <c r="F263" s="50">
        <f t="shared" si="24"/>
        <v>24.999000000000002</v>
      </c>
    </row>
    <row r="264" spans="1:6" hidden="1" x14ac:dyDescent="0.25">
      <c r="A264" s="2">
        <v>49</v>
      </c>
      <c r="B264" s="17" t="s">
        <v>107</v>
      </c>
      <c r="C264" s="32" t="s">
        <v>133</v>
      </c>
      <c r="D264" s="39">
        <v>18.57</v>
      </c>
      <c r="E264" s="40">
        <f t="shared" si="23"/>
        <v>24.6981</v>
      </c>
      <c r="F264" s="50">
        <f t="shared" si="24"/>
        <v>24.140999999999998</v>
      </c>
    </row>
    <row r="265" spans="1:6" hidden="1" x14ac:dyDescent="0.25">
      <c r="A265" s="2">
        <v>50</v>
      </c>
      <c r="B265" s="17" t="s">
        <v>108</v>
      </c>
      <c r="C265" s="32" t="s">
        <v>133</v>
      </c>
      <c r="D265" s="39">
        <v>18</v>
      </c>
      <c r="E265" s="40">
        <f t="shared" si="23"/>
        <v>23.94</v>
      </c>
      <c r="F265" s="50">
        <f t="shared" si="24"/>
        <v>23.4</v>
      </c>
    </row>
    <row r="266" spans="1:6" hidden="1" x14ac:dyDescent="0.25">
      <c r="A266" s="2">
        <v>51</v>
      </c>
      <c r="B266" s="17" t="s">
        <v>109</v>
      </c>
      <c r="C266" s="32" t="s">
        <v>133</v>
      </c>
      <c r="D266" s="39">
        <v>12.75</v>
      </c>
      <c r="E266" s="40">
        <f t="shared" si="23"/>
        <v>16.9575</v>
      </c>
      <c r="F266" s="50">
        <f t="shared" si="24"/>
        <v>16.574999999999999</v>
      </c>
    </row>
    <row r="267" spans="1:6" hidden="1" x14ac:dyDescent="0.25">
      <c r="A267" s="2">
        <v>52</v>
      </c>
      <c r="B267" s="17" t="s">
        <v>110</v>
      </c>
      <c r="C267" s="32" t="s">
        <v>133</v>
      </c>
      <c r="D267" s="39">
        <v>16</v>
      </c>
      <c r="E267" s="40">
        <f t="shared" si="23"/>
        <v>21.28</v>
      </c>
      <c r="F267" s="50">
        <f t="shared" si="24"/>
        <v>20.8</v>
      </c>
    </row>
    <row r="268" spans="1:6" hidden="1" x14ac:dyDescent="0.25">
      <c r="A268" s="2">
        <v>53</v>
      </c>
      <c r="B268" s="17" t="s">
        <v>111</v>
      </c>
      <c r="C268" s="32" t="s">
        <v>133</v>
      </c>
      <c r="D268" s="39">
        <v>15.48</v>
      </c>
      <c r="E268" s="40">
        <f t="shared" si="23"/>
        <v>20.5884</v>
      </c>
      <c r="F268" s="50">
        <f t="shared" si="24"/>
        <v>20.124000000000002</v>
      </c>
    </row>
    <row r="269" spans="1:6" hidden="1" x14ac:dyDescent="0.25">
      <c r="A269" s="2">
        <v>54</v>
      </c>
      <c r="B269" s="17" t="s">
        <v>112</v>
      </c>
      <c r="C269" s="32" t="s">
        <v>133</v>
      </c>
      <c r="D269" s="39">
        <v>19.62</v>
      </c>
      <c r="E269" s="40">
        <f t="shared" si="23"/>
        <v>26.0946</v>
      </c>
      <c r="F269" s="50">
        <f t="shared" si="24"/>
        <v>25.506</v>
      </c>
    </row>
    <row r="270" spans="1:6" hidden="1" x14ac:dyDescent="0.25">
      <c r="A270" s="2">
        <v>55</v>
      </c>
      <c r="B270" s="17" t="s">
        <v>113</v>
      </c>
      <c r="C270" s="32" t="s">
        <v>133</v>
      </c>
      <c r="D270" s="39">
        <v>15.44</v>
      </c>
      <c r="E270" s="40">
        <f t="shared" si="23"/>
        <v>20.5352</v>
      </c>
      <c r="F270" s="50">
        <f t="shared" si="24"/>
        <v>20.071999999999999</v>
      </c>
    </row>
    <row r="271" spans="1:6" hidden="1" x14ac:dyDescent="0.25">
      <c r="A271" s="2">
        <v>56</v>
      </c>
      <c r="B271" s="17" t="s">
        <v>114</v>
      </c>
      <c r="C271" s="32" t="s">
        <v>133</v>
      </c>
      <c r="D271" s="39">
        <v>21.83</v>
      </c>
      <c r="E271" s="40">
        <f t="shared" si="23"/>
        <v>29.033899999999999</v>
      </c>
      <c r="F271" s="50">
        <f t="shared" si="24"/>
        <v>28.378999999999998</v>
      </c>
    </row>
    <row r="272" spans="1:6" hidden="1" x14ac:dyDescent="0.25">
      <c r="A272" s="2">
        <v>57</v>
      </c>
      <c r="B272" s="17" t="s">
        <v>115</v>
      </c>
      <c r="C272" s="32" t="s">
        <v>133</v>
      </c>
      <c r="D272" s="39">
        <v>10</v>
      </c>
      <c r="E272" s="40">
        <f t="shared" si="23"/>
        <v>13.3</v>
      </c>
      <c r="F272" s="50">
        <f t="shared" si="24"/>
        <v>13</v>
      </c>
    </row>
    <row r="273" spans="1:6" hidden="1" x14ac:dyDescent="0.25">
      <c r="A273" s="2">
        <v>58</v>
      </c>
      <c r="B273" s="17" t="s">
        <v>116</v>
      </c>
      <c r="C273" s="32" t="s">
        <v>133</v>
      </c>
      <c r="D273" s="39">
        <v>14.54</v>
      </c>
      <c r="E273" s="40">
        <f t="shared" si="23"/>
        <v>19.338200000000001</v>
      </c>
      <c r="F273" s="50">
        <f t="shared" si="24"/>
        <v>18.901999999999997</v>
      </c>
    </row>
    <row r="274" spans="1:6" hidden="1" x14ac:dyDescent="0.25">
      <c r="A274" s="2">
        <v>59</v>
      </c>
      <c r="B274" s="17" t="s">
        <v>117</v>
      </c>
      <c r="C274" s="32" t="s">
        <v>133</v>
      </c>
      <c r="D274" s="39">
        <v>13</v>
      </c>
      <c r="E274" s="40">
        <f t="shared" si="23"/>
        <v>17.29</v>
      </c>
      <c r="F274" s="50">
        <f t="shared" si="24"/>
        <v>16.899999999999999</v>
      </c>
    </row>
    <row r="275" spans="1:6" hidden="1" x14ac:dyDescent="0.25">
      <c r="A275" s="2">
        <v>60</v>
      </c>
      <c r="B275" s="17" t="s">
        <v>118</v>
      </c>
      <c r="C275" s="32" t="s">
        <v>133</v>
      </c>
      <c r="D275" s="39">
        <v>25.6</v>
      </c>
      <c r="E275" s="40">
        <f t="shared" si="23"/>
        <v>34.048000000000002</v>
      </c>
      <c r="F275" s="50">
        <f t="shared" si="24"/>
        <v>33.28</v>
      </c>
    </row>
    <row r="276" spans="1:6" hidden="1" x14ac:dyDescent="0.25">
      <c r="A276" s="2">
        <v>61</v>
      </c>
      <c r="B276" s="17" t="s">
        <v>119</v>
      </c>
      <c r="C276" s="32" t="s">
        <v>133</v>
      </c>
      <c r="D276" s="39">
        <v>10.89</v>
      </c>
      <c r="E276" s="40">
        <f t="shared" si="23"/>
        <v>14.483700000000001</v>
      </c>
      <c r="F276" s="50">
        <f t="shared" si="24"/>
        <v>14.157</v>
      </c>
    </row>
    <row r="277" spans="1:6" ht="15.75" hidden="1" thickBot="1" x14ac:dyDescent="0.3">
      <c r="A277" s="20">
        <v>62</v>
      </c>
      <c r="B277" s="21" t="s">
        <v>120</v>
      </c>
      <c r="C277" s="32" t="s">
        <v>133</v>
      </c>
      <c r="D277" s="42">
        <v>10</v>
      </c>
      <c r="E277" s="40">
        <f t="shared" si="23"/>
        <v>13.3</v>
      </c>
      <c r="F277" s="50">
        <f t="shared" si="24"/>
        <v>13</v>
      </c>
    </row>
    <row r="278" spans="1:6" ht="15.75" hidden="1" thickBot="1" x14ac:dyDescent="0.3">
      <c r="A278" s="108"/>
      <c r="B278" s="109"/>
      <c r="C278" s="109"/>
      <c r="D278" s="109"/>
      <c r="E278" s="109"/>
      <c r="F278" s="110"/>
    </row>
    <row r="279" spans="1:6" ht="24" thickBot="1" x14ac:dyDescent="0.3">
      <c r="A279" s="111" t="s">
        <v>45</v>
      </c>
      <c r="B279" s="112"/>
      <c r="C279" s="112"/>
      <c r="D279" s="112"/>
      <c r="E279" s="112"/>
      <c r="F279" s="113"/>
    </row>
    <row r="280" spans="1:6" ht="15.75" thickBot="1" x14ac:dyDescent="0.3">
      <c r="A280" s="22"/>
      <c r="B280" s="23"/>
      <c r="C280" s="30"/>
      <c r="D280" s="36"/>
      <c r="E280" s="37" t="s">
        <v>141</v>
      </c>
      <c r="F280" s="38" t="s">
        <v>143</v>
      </c>
    </row>
    <row r="281" spans="1:6" ht="30" hidden="1" x14ac:dyDescent="0.25">
      <c r="A281" s="25" t="s">
        <v>40</v>
      </c>
      <c r="B281" s="26" t="s">
        <v>53</v>
      </c>
      <c r="C281" s="27" t="s">
        <v>59</v>
      </c>
      <c r="D281" s="28" t="s">
        <v>130</v>
      </c>
      <c r="E281" s="29" t="s">
        <v>131</v>
      </c>
      <c r="F281" s="24" t="s">
        <v>131</v>
      </c>
    </row>
    <row r="282" spans="1:6" hidden="1" x14ac:dyDescent="0.25">
      <c r="A282" s="2">
        <v>63</v>
      </c>
      <c r="B282" s="17" t="s">
        <v>121</v>
      </c>
      <c r="C282" s="33" t="s">
        <v>133</v>
      </c>
      <c r="D282" s="39">
        <v>13</v>
      </c>
      <c r="E282" s="40">
        <f>(D282*0.34)+D282</f>
        <v>17.420000000000002</v>
      </c>
      <c r="F282" s="50">
        <f t="shared" ref="F282:F290" si="25">(D282*0.3)+D282</f>
        <v>16.899999999999999</v>
      </c>
    </row>
    <row r="283" spans="1:6" hidden="1" x14ac:dyDescent="0.25">
      <c r="A283" s="2">
        <v>64</v>
      </c>
      <c r="B283" s="17" t="s">
        <v>122</v>
      </c>
      <c r="C283" s="33" t="s">
        <v>133</v>
      </c>
      <c r="D283" s="39">
        <v>11.13</v>
      </c>
      <c r="E283" s="40">
        <f t="shared" ref="E283:E290" si="26">(D283*0.34)+D283</f>
        <v>14.914200000000001</v>
      </c>
      <c r="F283" s="50">
        <f t="shared" si="25"/>
        <v>14.469000000000001</v>
      </c>
    </row>
    <row r="284" spans="1:6" hidden="1" x14ac:dyDescent="0.25">
      <c r="A284" s="2">
        <v>65</v>
      </c>
      <c r="B284" s="17" t="s">
        <v>129</v>
      </c>
      <c r="C284" s="33" t="s">
        <v>133</v>
      </c>
      <c r="D284" s="39">
        <v>22.88</v>
      </c>
      <c r="E284" s="40">
        <f t="shared" si="26"/>
        <v>30.659199999999998</v>
      </c>
      <c r="F284" s="50">
        <f t="shared" si="25"/>
        <v>29.744</v>
      </c>
    </row>
    <row r="285" spans="1:6" hidden="1" x14ac:dyDescent="0.25">
      <c r="A285" s="2">
        <v>66</v>
      </c>
      <c r="B285" s="17" t="s">
        <v>123</v>
      </c>
      <c r="C285" s="33" t="s">
        <v>133</v>
      </c>
      <c r="D285" s="39">
        <v>16.940000000000001</v>
      </c>
      <c r="E285" s="40">
        <f t="shared" si="26"/>
        <v>22.699600000000004</v>
      </c>
      <c r="F285" s="50">
        <f t="shared" si="25"/>
        <v>22.022000000000002</v>
      </c>
    </row>
    <row r="286" spans="1:6" hidden="1" x14ac:dyDescent="0.25">
      <c r="A286" s="2">
        <v>67</v>
      </c>
      <c r="B286" s="17" t="s">
        <v>124</v>
      </c>
      <c r="C286" s="33" t="s">
        <v>133</v>
      </c>
      <c r="D286" s="39">
        <v>20</v>
      </c>
      <c r="E286" s="40">
        <f t="shared" si="26"/>
        <v>26.8</v>
      </c>
      <c r="F286" s="50">
        <f t="shared" si="25"/>
        <v>26</v>
      </c>
    </row>
    <row r="287" spans="1:6" hidden="1" x14ac:dyDescent="0.25">
      <c r="A287" s="2">
        <v>68</v>
      </c>
      <c r="B287" s="17" t="s">
        <v>125</v>
      </c>
      <c r="C287" s="33" t="s">
        <v>133</v>
      </c>
      <c r="D287" s="39">
        <v>14</v>
      </c>
      <c r="E287" s="40">
        <f t="shared" si="26"/>
        <v>18.760000000000002</v>
      </c>
      <c r="F287" s="50">
        <f t="shared" si="25"/>
        <v>18.2</v>
      </c>
    </row>
    <row r="288" spans="1:6" hidden="1" x14ac:dyDescent="0.25">
      <c r="A288" s="2">
        <v>69</v>
      </c>
      <c r="B288" s="17" t="s">
        <v>126</v>
      </c>
      <c r="C288" s="33" t="s">
        <v>133</v>
      </c>
      <c r="D288" s="39">
        <v>16</v>
      </c>
      <c r="E288" s="40">
        <f t="shared" si="26"/>
        <v>21.44</v>
      </c>
      <c r="F288" s="50">
        <f t="shared" si="25"/>
        <v>20.8</v>
      </c>
    </row>
    <row r="289" spans="1:6" hidden="1" x14ac:dyDescent="0.25">
      <c r="A289" s="2">
        <v>70</v>
      </c>
      <c r="B289" s="17" t="s">
        <v>127</v>
      </c>
      <c r="C289" s="33" t="s">
        <v>133</v>
      </c>
      <c r="D289" s="39">
        <v>16</v>
      </c>
      <c r="E289" s="40">
        <f t="shared" si="26"/>
        <v>21.44</v>
      </c>
      <c r="F289" s="50">
        <f t="shared" si="25"/>
        <v>20.8</v>
      </c>
    </row>
    <row r="290" spans="1:6" ht="15.75" hidden="1" thickBot="1" x14ac:dyDescent="0.3">
      <c r="A290" s="14">
        <v>71</v>
      </c>
      <c r="B290" s="18" t="s">
        <v>128</v>
      </c>
      <c r="C290" s="33" t="s">
        <v>133</v>
      </c>
      <c r="D290" s="44">
        <v>24</v>
      </c>
      <c r="E290" s="40">
        <f t="shared" si="26"/>
        <v>32.159999999999997</v>
      </c>
      <c r="F290" s="50">
        <f t="shared" si="25"/>
        <v>31.2</v>
      </c>
    </row>
    <row r="291" spans="1:6" ht="15.75" hidden="1" thickBot="1" x14ac:dyDescent="0.3">
      <c r="A291" s="108"/>
      <c r="B291" s="109"/>
      <c r="C291" s="109"/>
      <c r="D291" s="109"/>
      <c r="E291" s="109"/>
      <c r="F291" s="110"/>
    </row>
    <row r="292" spans="1:6" ht="24" thickBot="1" x14ac:dyDescent="0.3">
      <c r="A292" s="111" t="s">
        <v>58</v>
      </c>
      <c r="B292" s="112"/>
      <c r="C292" s="112"/>
      <c r="D292" s="112"/>
      <c r="E292" s="112"/>
      <c r="F292" s="113"/>
    </row>
    <row r="293" spans="1:6" ht="16.5" thickBot="1" x14ac:dyDescent="0.3">
      <c r="A293" s="114" t="s">
        <v>51</v>
      </c>
      <c r="B293" s="115"/>
      <c r="C293" s="115"/>
      <c r="D293" s="115"/>
      <c r="E293" s="115"/>
      <c r="F293" s="116"/>
    </row>
    <row r="294" spans="1:6" ht="15.75" thickBot="1" x14ac:dyDescent="0.3">
      <c r="A294" s="22"/>
      <c r="B294" s="23"/>
      <c r="C294" s="30"/>
      <c r="D294" s="36"/>
      <c r="E294" s="102"/>
      <c r="F294" s="103"/>
    </row>
    <row r="295" spans="1:6" ht="30" x14ac:dyDescent="0.25">
      <c r="A295" s="25" t="s">
        <v>40</v>
      </c>
      <c r="B295" s="26" t="s">
        <v>52</v>
      </c>
      <c r="C295" s="27" t="s">
        <v>59</v>
      </c>
      <c r="D295" s="49" t="s">
        <v>130</v>
      </c>
      <c r="E295" s="104"/>
      <c r="F295" s="105"/>
    </row>
    <row r="296" spans="1:6" x14ac:dyDescent="0.25">
      <c r="A296" s="2">
        <v>72</v>
      </c>
      <c r="B296" s="16" t="s">
        <v>50</v>
      </c>
      <c r="C296" s="34" t="s">
        <v>136</v>
      </c>
      <c r="D296" s="43">
        <v>10</v>
      </c>
      <c r="E296" s="104"/>
      <c r="F296" s="105"/>
    </row>
    <row r="297" spans="1:6" x14ac:dyDescent="0.25">
      <c r="A297" s="2">
        <v>73</v>
      </c>
      <c r="B297" s="16" t="s">
        <v>46</v>
      </c>
      <c r="C297" s="34" t="s">
        <v>136</v>
      </c>
      <c r="D297" s="43">
        <v>20</v>
      </c>
      <c r="E297" s="104"/>
      <c r="F297" s="105"/>
    </row>
    <row r="298" spans="1:6" x14ac:dyDescent="0.25">
      <c r="A298" s="2">
        <v>74</v>
      </c>
      <c r="B298" s="16" t="s">
        <v>47</v>
      </c>
      <c r="C298" s="34" t="s">
        <v>136</v>
      </c>
      <c r="D298" s="43">
        <v>10</v>
      </c>
      <c r="E298" s="104"/>
      <c r="F298" s="105"/>
    </row>
    <row r="299" spans="1:6" x14ac:dyDescent="0.25">
      <c r="A299" s="2">
        <v>75</v>
      </c>
      <c r="B299" s="16" t="s">
        <v>48</v>
      </c>
      <c r="C299" s="34" t="s">
        <v>136</v>
      </c>
      <c r="D299" s="43">
        <v>25</v>
      </c>
      <c r="E299" s="104"/>
      <c r="F299" s="105"/>
    </row>
    <row r="300" spans="1:6" ht="15.75" thickBot="1" x14ac:dyDescent="0.3">
      <c r="A300" s="14">
        <v>76</v>
      </c>
      <c r="B300" s="19" t="s">
        <v>49</v>
      </c>
      <c r="C300" s="35" t="s">
        <v>136</v>
      </c>
      <c r="D300" s="45">
        <v>20</v>
      </c>
      <c r="E300" s="106"/>
      <c r="F300" s="107"/>
    </row>
    <row r="301" spans="1:6" ht="16.5" thickBot="1" x14ac:dyDescent="0.3">
      <c r="A301" s="114" t="s">
        <v>140</v>
      </c>
      <c r="B301" s="115"/>
      <c r="C301" s="115"/>
      <c r="D301" s="115"/>
      <c r="E301" s="115"/>
      <c r="F301" s="116"/>
    </row>
    <row r="302" spans="1:6" ht="15.75" thickBot="1" x14ac:dyDescent="0.3">
      <c r="A302" s="22"/>
      <c r="B302" s="23"/>
      <c r="C302" s="30"/>
      <c r="D302" s="36"/>
      <c r="E302" s="102"/>
      <c r="F302" s="103"/>
    </row>
    <row r="303" spans="1:6" ht="30" x14ac:dyDescent="0.25">
      <c r="A303" s="25" t="s">
        <v>40</v>
      </c>
      <c r="B303" s="26" t="s">
        <v>137</v>
      </c>
      <c r="C303" s="27" t="s">
        <v>59</v>
      </c>
      <c r="D303" s="49" t="s">
        <v>130</v>
      </c>
      <c r="E303" s="104"/>
      <c r="F303" s="105"/>
    </row>
    <row r="304" spans="1:6" ht="15.75" thickBot="1" x14ac:dyDescent="0.3">
      <c r="A304" s="14">
        <v>77</v>
      </c>
      <c r="B304" s="19" t="s">
        <v>138</v>
      </c>
      <c r="C304" s="35" t="s">
        <v>139</v>
      </c>
      <c r="D304" s="45">
        <v>2</v>
      </c>
      <c r="E304" s="106"/>
      <c r="F304" s="107"/>
    </row>
    <row r="305" spans="1:6" ht="47.25" thickBot="1" x14ac:dyDescent="0.3">
      <c r="A305" s="120" t="s">
        <v>55</v>
      </c>
      <c r="B305" s="121"/>
      <c r="C305" s="121"/>
      <c r="D305" s="121"/>
      <c r="E305" s="121"/>
      <c r="F305" s="122"/>
    </row>
    <row r="306" spans="1:6" ht="24" thickBot="1" x14ac:dyDescent="0.3">
      <c r="A306" s="111" t="s">
        <v>42</v>
      </c>
      <c r="B306" s="112"/>
      <c r="C306" s="112"/>
      <c r="D306" s="112"/>
      <c r="E306" s="112"/>
      <c r="F306" s="113"/>
    </row>
    <row r="307" spans="1:6" ht="15.75" thickBot="1" x14ac:dyDescent="0.3">
      <c r="A307" s="22"/>
      <c r="B307" s="23"/>
      <c r="C307" s="30"/>
      <c r="D307" s="36"/>
      <c r="E307" s="37" t="s">
        <v>141</v>
      </c>
      <c r="F307" s="38" t="s">
        <v>143</v>
      </c>
    </row>
    <row r="308" spans="1:6" ht="30" hidden="1" x14ac:dyDescent="0.25">
      <c r="A308" s="25" t="s">
        <v>40</v>
      </c>
      <c r="B308" s="26" t="s">
        <v>53</v>
      </c>
      <c r="C308" s="27" t="s">
        <v>59</v>
      </c>
      <c r="D308" s="28" t="s">
        <v>130</v>
      </c>
      <c r="E308" s="29" t="s">
        <v>131</v>
      </c>
      <c r="F308" s="24" t="s">
        <v>131</v>
      </c>
    </row>
    <row r="309" spans="1:6" hidden="1" x14ac:dyDescent="0.25">
      <c r="A309" s="2">
        <v>1</v>
      </c>
      <c r="B309" s="3" t="s">
        <v>60</v>
      </c>
      <c r="C309" s="31" t="s">
        <v>133</v>
      </c>
      <c r="D309" s="39">
        <v>10.41</v>
      </c>
      <c r="E309" s="40">
        <f>(D309*0.34)+D309</f>
        <v>13.949400000000001</v>
      </c>
      <c r="F309" s="41">
        <f>(D309*0.3)+D309</f>
        <v>13.532999999999999</v>
      </c>
    </row>
    <row r="310" spans="1:6" hidden="1" x14ac:dyDescent="0.25">
      <c r="A310" s="2">
        <f>A309+1</f>
        <v>2</v>
      </c>
      <c r="B310" s="4" t="s">
        <v>61</v>
      </c>
      <c r="C310" s="31" t="s">
        <v>133</v>
      </c>
      <c r="D310" s="39">
        <v>13.28</v>
      </c>
      <c r="E310" s="40">
        <f t="shared" ref="E310:E323" si="27">(D310*0.34)+D310</f>
        <v>17.795200000000001</v>
      </c>
      <c r="F310" s="41">
        <f t="shared" ref="F310:F323" si="28">(D310*0.3)+D310</f>
        <v>17.263999999999999</v>
      </c>
    </row>
    <row r="311" spans="1:6" hidden="1" x14ac:dyDescent="0.25">
      <c r="A311" s="2">
        <f t="shared" ref="A311" si="29">A310+1</f>
        <v>3</v>
      </c>
      <c r="B311" s="3" t="s">
        <v>62</v>
      </c>
      <c r="C311" s="31" t="s">
        <v>133</v>
      </c>
      <c r="D311" s="39">
        <v>12.85</v>
      </c>
      <c r="E311" s="40">
        <f t="shared" si="27"/>
        <v>17.219000000000001</v>
      </c>
      <c r="F311" s="41">
        <f t="shared" si="28"/>
        <v>16.704999999999998</v>
      </c>
    </row>
    <row r="312" spans="1:6" hidden="1" x14ac:dyDescent="0.25">
      <c r="A312" s="2">
        <v>4</v>
      </c>
      <c r="B312" s="3" t="s">
        <v>63</v>
      </c>
      <c r="C312" s="31" t="s">
        <v>133</v>
      </c>
      <c r="D312" s="39">
        <v>16.36</v>
      </c>
      <c r="E312" s="40">
        <f t="shared" si="27"/>
        <v>21.9224</v>
      </c>
      <c r="F312" s="41">
        <f t="shared" si="28"/>
        <v>21.268000000000001</v>
      </c>
    </row>
    <row r="313" spans="1:6" hidden="1" x14ac:dyDescent="0.25">
      <c r="A313" s="2">
        <v>5</v>
      </c>
      <c r="B313" s="3" t="s">
        <v>64</v>
      </c>
      <c r="C313" s="31" t="s">
        <v>133</v>
      </c>
      <c r="D313" s="39">
        <v>11.52</v>
      </c>
      <c r="E313" s="40">
        <f t="shared" si="27"/>
        <v>15.4368</v>
      </c>
      <c r="F313" s="41">
        <f t="shared" si="28"/>
        <v>14.975999999999999</v>
      </c>
    </row>
    <row r="314" spans="1:6" hidden="1" x14ac:dyDescent="0.25">
      <c r="A314" s="2">
        <v>6</v>
      </c>
      <c r="B314" s="3" t="s">
        <v>65</v>
      </c>
      <c r="C314" s="31" t="s">
        <v>133</v>
      </c>
      <c r="D314" s="39">
        <v>10.36</v>
      </c>
      <c r="E314" s="40">
        <f t="shared" si="27"/>
        <v>13.882400000000001</v>
      </c>
      <c r="F314" s="41">
        <f t="shared" si="28"/>
        <v>13.468</v>
      </c>
    </row>
    <row r="315" spans="1:6" hidden="1" x14ac:dyDescent="0.25">
      <c r="A315" s="2">
        <v>7</v>
      </c>
      <c r="B315" s="3" t="s">
        <v>66</v>
      </c>
      <c r="C315" s="31" t="s">
        <v>133</v>
      </c>
      <c r="D315" s="39">
        <v>11.28</v>
      </c>
      <c r="E315" s="40">
        <f t="shared" si="27"/>
        <v>15.1152</v>
      </c>
      <c r="F315" s="41">
        <f t="shared" si="28"/>
        <v>14.664</v>
      </c>
    </row>
    <row r="316" spans="1:6" hidden="1" x14ac:dyDescent="0.25">
      <c r="A316" s="2">
        <v>8</v>
      </c>
      <c r="B316" s="3" t="s">
        <v>67</v>
      </c>
      <c r="C316" s="31" t="s">
        <v>133</v>
      </c>
      <c r="D316" s="39">
        <v>41.69</v>
      </c>
      <c r="E316" s="40">
        <f t="shared" si="27"/>
        <v>55.864599999999996</v>
      </c>
      <c r="F316" s="41">
        <f t="shared" si="28"/>
        <v>54.196999999999996</v>
      </c>
    </row>
    <row r="317" spans="1:6" hidden="1" x14ac:dyDescent="0.25">
      <c r="A317" s="2">
        <v>9</v>
      </c>
      <c r="B317" s="3" t="s">
        <v>68</v>
      </c>
      <c r="C317" s="31" t="s">
        <v>133</v>
      </c>
      <c r="D317" s="39">
        <v>9.52</v>
      </c>
      <c r="E317" s="40">
        <f t="shared" si="27"/>
        <v>12.7568</v>
      </c>
      <c r="F317" s="41">
        <f t="shared" si="28"/>
        <v>12.375999999999999</v>
      </c>
    </row>
    <row r="318" spans="1:6" hidden="1" x14ac:dyDescent="0.25">
      <c r="A318" s="2">
        <v>10</v>
      </c>
      <c r="B318" s="3" t="s">
        <v>72</v>
      </c>
      <c r="C318" s="31" t="s">
        <v>133</v>
      </c>
      <c r="D318" s="39">
        <v>10.5</v>
      </c>
      <c r="E318" s="40">
        <f t="shared" si="27"/>
        <v>14.07</v>
      </c>
      <c r="F318" s="41">
        <f t="shared" si="28"/>
        <v>13.65</v>
      </c>
    </row>
    <row r="319" spans="1:6" hidden="1" x14ac:dyDescent="0.25">
      <c r="A319" s="2">
        <v>11</v>
      </c>
      <c r="B319" s="3" t="s">
        <v>73</v>
      </c>
      <c r="C319" s="31" t="s">
        <v>133</v>
      </c>
      <c r="D319" s="39">
        <v>16.149999999999999</v>
      </c>
      <c r="E319" s="40">
        <f t="shared" si="27"/>
        <v>21.640999999999998</v>
      </c>
      <c r="F319" s="41">
        <f t="shared" si="28"/>
        <v>20.994999999999997</v>
      </c>
    </row>
    <row r="320" spans="1:6" hidden="1" x14ac:dyDescent="0.25">
      <c r="A320" s="2">
        <v>12</v>
      </c>
      <c r="B320" s="3" t="s">
        <v>74</v>
      </c>
      <c r="C320" s="31" t="s">
        <v>133</v>
      </c>
      <c r="D320" s="39">
        <v>12.06</v>
      </c>
      <c r="E320" s="40">
        <f t="shared" si="27"/>
        <v>16.160400000000003</v>
      </c>
      <c r="F320" s="41">
        <f t="shared" si="28"/>
        <v>15.678000000000001</v>
      </c>
    </row>
    <row r="321" spans="1:6" hidden="1" x14ac:dyDescent="0.25">
      <c r="A321" s="2">
        <v>13</v>
      </c>
      <c r="B321" s="3" t="s">
        <v>69</v>
      </c>
      <c r="C321" s="31" t="s">
        <v>133</v>
      </c>
      <c r="D321" s="39">
        <v>12.17</v>
      </c>
      <c r="E321" s="40">
        <f t="shared" si="27"/>
        <v>16.3078</v>
      </c>
      <c r="F321" s="41">
        <f t="shared" si="28"/>
        <v>15.821</v>
      </c>
    </row>
    <row r="322" spans="1:6" hidden="1" x14ac:dyDescent="0.25">
      <c r="A322" s="2">
        <v>14</v>
      </c>
      <c r="B322" s="3" t="s">
        <v>70</v>
      </c>
      <c r="C322" s="31" t="s">
        <v>133</v>
      </c>
      <c r="D322" s="39">
        <v>15</v>
      </c>
      <c r="E322" s="40">
        <f t="shared" si="27"/>
        <v>20.100000000000001</v>
      </c>
      <c r="F322" s="41">
        <f t="shared" si="28"/>
        <v>19.5</v>
      </c>
    </row>
    <row r="323" spans="1:6" ht="15.75" hidden="1" thickBot="1" x14ac:dyDescent="0.3">
      <c r="A323" s="20">
        <v>15</v>
      </c>
      <c r="B323" s="3" t="s">
        <v>71</v>
      </c>
      <c r="C323" s="31" t="s">
        <v>133</v>
      </c>
      <c r="D323" s="42">
        <v>9.26</v>
      </c>
      <c r="E323" s="40">
        <f t="shared" si="27"/>
        <v>12.4084</v>
      </c>
      <c r="F323" s="41">
        <f t="shared" si="28"/>
        <v>12.038</v>
      </c>
    </row>
    <row r="324" spans="1:6" ht="15.75" hidden="1" thickBot="1" x14ac:dyDescent="0.3">
      <c r="A324" s="108"/>
      <c r="B324" s="109"/>
      <c r="C324" s="109"/>
      <c r="D324" s="109"/>
      <c r="E324" s="109"/>
      <c r="F324" s="110"/>
    </row>
    <row r="325" spans="1:6" ht="24" thickBot="1" x14ac:dyDescent="0.3">
      <c r="A325" s="111" t="s">
        <v>43</v>
      </c>
      <c r="B325" s="112"/>
      <c r="C325" s="112"/>
      <c r="D325" s="112"/>
      <c r="E325" s="112"/>
      <c r="F325" s="113"/>
    </row>
    <row r="326" spans="1:6" ht="15.75" thickBot="1" x14ac:dyDescent="0.3">
      <c r="A326" s="22"/>
      <c r="B326" s="23"/>
      <c r="C326" s="30"/>
      <c r="D326" s="36"/>
      <c r="E326" s="37" t="s">
        <v>144</v>
      </c>
      <c r="F326" s="38" t="s">
        <v>145</v>
      </c>
    </row>
    <row r="327" spans="1:6" ht="30" hidden="1" x14ac:dyDescent="0.25">
      <c r="A327" s="25" t="s">
        <v>40</v>
      </c>
      <c r="B327" s="26" t="s">
        <v>53</v>
      </c>
      <c r="C327" s="27" t="s">
        <v>59</v>
      </c>
      <c r="D327" s="28" t="s">
        <v>130</v>
      </c>
      <c r="E327" s="29" t="s">
        <v>131</v>
      </c>
      <c r="F327" s="24" t="s">
        <v>131</v>
      </c>
    </row>
    <row r="328" spans="1:6" hidden="1" x14ac:dyDescent="0.25">
      <c r="A328" s="2">
        <v>16</v>
      </c>
      <c r="B328" s="3" t="s">
        <v>75</v>
      </c>
      <c r="C328" s="31" t="s">
        <v>133</v>
      </c>
      <c r="D328" s="39">
        <v>8.6999999999999993</v>
      </c>
      <c r="E328" s="40">
        <f>(D328*0.36)+D328</f>
        <v>11.831999999999999</v>
      </c>
      <c r="F328" s="41">
        <f>(D328*0.33)+D328</f>
        <v>11.571</v>
      </c>
    </row>
    <row r="329" spans="1:6" hidden="1" x14ac:dyDescent="0.25">
      <c r="A329" s="2">
        <v>17</v>
      </c>
      <c r="B329" s="4" t="s">
        <v>76</v>
      </c>
      <c r="C329" s="31" t="s">
        <v>133</v>
      </c>
      <c r="D329" s="39">
        <v>8.18</v>
      </c>
      <c r="E329" s="40">
        <f t="shared" ref="E329:E341" si="30">(D329*0.36)+D329</f>
        <v>11.1248</v>
      </c>
      <c r="F329" s="41">
        <f t="shared" ref="F329:F341" si="31">(D329*0.33)+D329</f>
        <v>10.8794</v>
      </c>
    </row>
    <row r="330" spans="1:6" hidden="1" x14ac:dyDescent="0.25">
      <c r="A330" s="2">
        <v>18</v>
      </c>
      <c r="B330" s="3" t="s">
        <v>77</v>
      </c>
      <c r="C330" s="31" t="s">
        <v>133</v>
      </c>
      <c r="D330" s="39">
        <v>25</v>
      </c>
      <c r="E330" s="40">
        <f t="shared" si="30"/>
        <v>34</v>
      </c>
      <c r="F330" s="41">
        <f t="shared" si="31"/>
        <v>33.25</v>
      </c>
    </row>
    <row r="331" spans="1:6" hidden="1" x14ac:dyDescent="0.25">
      <c r="A331" s="2">
        <v>19</v>
      </c>
      <c r="B331" s="3" t="s">
        <v>78</v>
      </c>
      <c r="C331" s="31" t="s">
        <v>133</v>
      </c>
      <c r="D331" s="39">
        <v>11.07</v>
      </c>
      <c r="E331" s="40">
        <f t="shared" si="30"/>
        <v>15.055199999999999</v>
      </c>
      <c r="F331" s="41">
        <f t="shared" si="31"/>
        <v>14.723100000000001</v>
      </c>
    </row>
    <row r="332" spans="1:6" hidden="1" x14ac:dyDescent="0.25">
      <c r="A332" s="2">
        <v>20</v>
      </c>
      <c r="B332" s="3" t="s">
        <v>79</v>
      </c>
      <c r="C332" s="31" t="s">
        <v>133</v>
      </c>
      <c r="D332" s="39">
        <v>10.77</v>
      </c>
      <c r="E332" s="40">
        <f t="shared" si="30"/>
        <v>14.6472</v>
      </c>
      <c r="F332" s="41">
        <f t="shared" si="31"/>
        <v>14.3241</v>
      </c>
    </row>
    <row r="333" spans="1:6" hidden="1" x14ac:dyDescent="0.25">
      <c r="A333" s="2">
        <v>21</v>
      </c>
      <c r="B333" s="3" t="s">
        <v>80</v>
      </c>
      <c r="C333" s="31" t="s">
        <v>133</v>
      </c>
      <c r="D333" s="39">
        <v>11.76</v>
      </c>
      <c r="E333" s="40">
        <f t="shared" si="30"/>
        <v>15.993600000000001</v>
      </c>
      <c r="F333" s="41">
        <f t="shared" si="31"/>
        <v>15.6408</v>
      </c>
    </row>
    <row r="334" spans="1:6" hidden="1" x14ac:dyDescent="0.25">
      <c r="A334" s="2">
        <v>22</v>
      </c>
      <c r="B334" s="3" t="s">
        <v>81</v>
      </c>
      <c r="C334" s="31" t="s">
        <v>133</v>
      </c>
      <c r="D334" s="39">
        <v>15</v>
      </c>
      <c r="E334" s="40">
        <f t="shared" si="30"/>
        <v>20.399999999999999</v>
      </c>
      <c r="F334" s="41">
        <f t="shared" si="31"/>
        <v>19.95</v>
      </c>
    </row>
    <row r="335" spans="1:6" hidden="1" x14ac:dyDescent="0.25">
      <c r="A335" s="2">
        <v>23</v>
      </c>
      <c r="B335" s="3" t="s">
        <v>82</v>
      </c>
      <c r="C335" s="31" t="s">
        <v>133</v>
      </c>
      <c r="D335" s="39">
        <v>10.5</v>
      </c>
      <c r="E335" s="40">
        <f t="shared" si="30"/>
        <v>14.28</v>
      </c>
      <c r="F335" s="41">
        <f t="shared" si="31"/>
        <v>13.965</v>
      </c>
    </row>
    <row r="336" spans="1:6" hidden="1" x14ac:dyDescent="0.25">
      <c r="A336" s="2">
        <v>24</v>
      </c>
      <c r="B336" s="3" t="s">
        <v>83</v>
      </c>
      <c r="C336" s="31" t="s">
        <v>133</v>
      </c>
      <c r="D336" s="39">
        <v>16</v>
      </c>
      <c r="E336" s="40">
        <f t="shared" si="30"/>
        <v>21.759999999999998</v>
      </c>
      <c r="F336" s="41">
        <f t="shared" si="31"/>
        <v>21.28</v>
      </c>
    </row>
    <row r="337" spans="1:6" hidden="1" x14ac:dyDescent="0.25">
      <c r="A337" s="2">
        <v>25</v>
      </c>
      <c r="B337" s="3" t="s">
        <v>84</v>
      </c>
      <c r="C337" s="31" t="s">
        <v>133</v>
      </c>
      <c r="D337" s="39">
        <v>9.4700000000000006</v>
      </c>
      <c r="E337" s="40">
        <f t="shared" si="30"/>
        <v>12.879200000000001</v>
      </c>
      <c r="F337" s="41">
        <f t="shared" si="31"/>
        <v>12.5951</v>
      </c>
    </row>
    <row r="338" spans="1:6" hidden="1" x14ac:dyDescent="0.25">
      <c r="A338" s="2">
        <v>26</v>
      </c>
      <c r="B338" s="3" t="s">
        <v>85</v>
      </c>
      <c r="C338" s="31" t="s">
        <v>133</v>
      </c>
      <c r="D338" s="39">
        <v>11.2</v>
      </c>
      <c r="E338" s="40">
        <f t="shared" si="30"/>
        <v>15.231999999999999</v>
      </c>
      <c r="F338" s="41">
        <f t="shared" si="31"/>
        <v>14.895999999999999</v>
      </c>
    </row>
    <row r="339" spans="1:6" hidden="1" x14ac:dyDescent="0.25">
      <c r="A339" s="2">
        <v>27</v>
      </c>
      <c r="B339" s="3" t="s">
        <v>86</v>
      </c>
      <c r="C339" s="31" t="s">
        <v>133</v>
      </c>
      <c r="D339" s="39">
        <v>21.23</v>
      </c>
      <c r="E339" s="40">
        <f t="shared" si="30"/>
        <v>28.872800000000002</v>
      </c>
      <c r="F339" s="41">
        <f t="shared" si="31"/>
        <v>28.235900000000001</v>
      </c>
    </row>
    <row r="340" spans="1:6" hidden="1" x14ac:dyDescent="0.25">
      <c r="A340" s="2">
        <v>28</v>
      </c>
      <c r="B340" s="3" t="s">
        <v>87</v>
      </c>
      <c r="C340" s="31" t="s">
        <v>133</v>
      </c>
      <c r="D340" s="39">
        <v>8.5</v>
      </c>
      <c r="E340" s="40">
        <f t="shared" si="30"/>
        <v>11.56</v>
      </c>
      <c r="F340" s="41">
        <f t="shared" si="31"/>
        <v>11.305</v>
      </c>
    </row>
    <row r="341" spans="1:6" ht="15.75" hidden="1" thickBot="1" x14ac:dyDescent="0.3">
      <c r="A341" s="14">
        <v>29</v>
      </c>
      <c r="B341" s="15" t="s">
        <v>88</v>
      </c>
      <c r="C341" s="31" t="s">
        <v>133</v>
      </c>
      <c r="D341" s="44">
        <v>10.85</v>
      </c>
      <c r="E341" s="40">
        <f t="shared" si="30"/>
        <v>14.756</v>
      </c>
      <c r="F341" s="41">
        <f t="shared" si="31"/>
        <v>14.4305</v>
      </c>
    </row>
    <row r="342" spans="1:6" ht="15.75" hidden="1" thickBot="1" x14ac:dyDescent="0.3">
      <c r="A342" s="117"/>
      <c r="B342" s="118"/>
      <c r="C342" s="118"/>
      <c r="D342" s="118"/>
      <c r="E342" s="118"/>
      <c r="F342" s="119"/>
    </row>
    <row r="343" spans="1:6" ht="24" thickBot="1" x14ac:dyDescent="0.3">
      <c r="A343" s="111" t="s">
        <v>44</v>
      </c>
      <c r="B343" s="112"/>
      <c r="C343" s="112"/>
      <c r="D343" s="112"/>
      <c r="E343" s="112"/>
      <c r="F343" s="113"/>
    </row>
    <row r="344" spans="1:6" ht="15.75" thickBot="1" x14ac:dyDescent="0.3">
      <c r="A344" s="22"/>
      <c r="B344" s="23"/>
      <c r="C344" s="30"/>
      <c r="D344" s="36"/>
      <c r="E344" s="37" t="s">
        <v>146</v>
      </c>
      <c r="F344" s="38" t="s">
        <v>143</v>
      </c>
    </row>
    <row r="345" spans="1:6" ht="30" hidden="1" x14ac:dyDescent="0.25">
      <c r="A345" s="25" t="s">
        <v>40</v>
      </c>
      <c r="B345" s="26" t="s">
        <v>53</v>
      </c>
      <c r="C345" s="27" t="s">
        <v>59</v>
      </c>
      <c r="D345" s="28" t="s">
        <v>130</v>
      </c>
      <c r="E345" s="29" t="s">
        <v>131</v>
      </c>
      <c r="F345" s="24" t="s">
        <v>131</v>
      </c>
    </row>
    <row r="346" spans="1:6" hidden="1" x14ac:dyDescent="0.25">
      <c r="A346" s="2">
        <v>30</v>
      </c>
      <c r="B346" s="17" t="s">
        <v>89</v>
      </c>
      <c r="C346" s="32" t="s">
        <v>133</v>
      </c>
      <c r="D346" s="39">
        <v>17.239999999999998</v>
      </c>
      <c r="E346" s="40">
        <f>(D346*0.33)+D346</f>
        <v>22.929199999999998</v>
      </c>
      <c r="F346" s="50">
        <f>(D346*0.3)+D346</f>
        <v>22.411999999999999</v>
      </c>
    </row>
    <row r="347" spans="1:6" hidden="1" x14ac:dyDescent="0.25">
      <c r="A347" s="2">
        <v>31</v>
      </c>
      <c r="B347" s="17" t="s">
        <v>90</v>
      </c>
      <c r="C347" s="32" t="s">
        <v>133</v>
      </c>
      <c r="D347" s="39">
        <v>16.329999999999998</v>
      </c>
      <c r="E347" s="40">
        <f t="shared" ref="E347:E378" si="32">(D347*0.33)+D347</f>
        <v>21.718899999999998</v>
      </c>
      <c r="F347" s="50">
        <f t="shared" ref="F347:F378" si="33">(D347*0.3)+D347</f>
        <v>21.228999999999999</v>
      </c>
    </row>
    <row r="348" spans="1:6" hidden="1" x14ac:dyDescent="0.25">
      <c r="A348" s="2">
        <v>32</v>
      </c>
      <c r="B348" s="17" t="s">
        <v>91</v>
      </c>
      <c r="C348" s="32" t="s">
        <v>133</v>
      </c>
      <c r="D348" s="39">
        <v>14.06</v>
      </c>
      <c r="E348" s="40">
        <f t="shared" si="32"/>
        <v>18.6998</v>
      </c>
      <c r="F348" s="50">
        <f t="shared" si="33"/>
        <v>18.277999999999999</v>
      </c>
    </row>
    <row r="349" spans="1:6" hidden="1" x14ac:dyDescent="0.25">
      <c r="A349" s="2">
        <v>33</v>
      </c>
      <c r="B349" s="17" t="s">
        <v>92</v>
      </c>
      <c r="C349" s="32" t="s">
        <v>133</v>
      </c>
      <c r="D349" s="39">
        <v>17.23</v>
      </c>
      <c r="E349" s="40">
        <f t="shared" si="32"/>
        <v>22.915900000000001</v>
      </c>
      <c r="F349" s="50">
        <f t="shared" si="33"/>
        <v>22.399000000000001</v>
      </c>
    </row>
    <row r="350" spans="1:6" hidden="1" x14ac:dyDescent="0.25">
      <c r="A350" s="2">
        <v>34</v>
      </c>
      <c r="B350" s="17" t="s">
        <v>93</v>
      </c>
      <c r="C350" s="32" t="s">
        <v>133</v>
      </c>
      <c r="D350" s="39">
        <v>15</v>
      </c>
      <c r="E350" s="40">
        <f t="shared" si="32"/>
        <v>19.95</v>
      </c>
      <c r="F350" s="50">
        <f t="shared" si="33"/>
        <v>19.5</v>
      </c>
    </row>
    <row r="351" spans="1:6" hidden="1" x14ac:dyDescent="0.25">
      <c r="A351" s="2">
        <v>35</v>
      </c>
      <c r="B351" s="17" t="s">
        <v>94</v>
      </c>
      <c r="C351" s="32" t="s">
        <v>133</v>
      </c>
      <c r="D351" s="39">
        <v>25.63</v>
      </c>
      <c r="E351" s="40">
        <f t="shared" si="32"/>
        <v>34.087899999999998</v>
      </c>
      <c r="F351" s="50">
        <f t="shared" si="33"/>
        <v>33.318999999999996</v>
      </c>
    </row>
    <row r="352" spans="1:6" hidden="1" x14ac:dyDescent="0.25">
      <c r="A352" s="2">
        <v>36</v>
      </c>
      <c r="B352" s="17" t="s">
        <v>95</v>
      </c>
      <c r="C352" s="32" t="s">
        <v>133</v>
      </c>
      <c r="D352" s="39">
        <v>14.85</v>
      </c>
      <c r="E352" s="40">
        <f t="shared" si="32"/>
        <v>19.750499999999999</v>
      </c>
      <c r="F352" s="50">
        <f t="shared" si="33"/>
        <v>19.305</v>
      </c>
    </row>
    <row r="353" spans="1:6" hidden="1" x14ac:dyDescent="0.25">
      <c r="A353" s="2">
        <v>37</v>
      </c>
      <c r="B353" s="17" t="s">
        <v>96</v>
      </c>
      <c r="C353" s="32" t="s">
        <v>133</v>
      </c>
      <c r="D353" s="39">
        <v>14</v>
      </c>
      <c r="E353" s="40">
        <f t="shared" si="32"/>
        <v>18.62</v>
      </c>
      <c r="F353" s="50">
        <f t="shared" si="33"/>
        <v>18.2</v>
      </c>
    </row>
    <row r="354" spans="1:6" hidden="1" x14ac:dyDescent="0.25">
      <c r="A354" s="2">
        <v>38</v>
      </c>
      <c r="B354" s="17" t="s">
        <v>97</v>
      </c>
      <c r="C354" s="32" t="s">
        <v>133</v>
      </c>
      <c r="D354" s="39">
        <v>14</v>
      </c>
      <c r="E354" s="40">
        <f t="shared" si="32"/>
        <v>18.62</v>
      </c>
      <c r="F354" s="50">
        <f t="shared" si="33"/>
        <v>18.2</v>
      </c>
    </row>
    <row r="355" spans="1:6" hidden="1" x14ac:dyDescent="0.25">
      <c r="A355" s="2">
        <v>39</v>
      </c>
      <c r="B355" s="17" t="s">
        <v>98</v>
      </c>
      <c r="C355" s="32" t="s">
        <v>133</v>
      </c>
      <c r="D355" s="39">
        <v>15.23</v>
      </c>
      <c r="E355" s="40">
        <f t="shared" si="32"/>
        <v>20.2559</v>
      </c>
      <c r="F355" s="50">
        <f t="shared" si="33"/>
        <v>19.798999999999999</v>
      </c>
    </row>
    <row r="356" spans="1:6" hidden="1" x14ac:dyDescent="0.25">
      <c r="A356" s="2">
        <v>40</v>
      </c>
      <c r="B356" s="17" t="s">
        <v>99</v>
      </c>
      <c r="C356" s="32" t="s">
        <v>133</v>
      </c>
      <c r="D356" s="39">
        <v>10</v>
      </c>
      <c r="E356" s="40">
        <f t="shared" si="32"/>
        <v>13.3</v>
      </c>
      <c r="F356" s="50">
        <f t="shared" si="33"/>
        <v>13</v>
      </c>
    </row>
    <row r="357" spans="1:6" hidden="1" x14ac:dyDescent="0.25">
      <c r="A357" s="2">
        <v>41</v>
      </c>
      <c r="B357" s="17" t="s">
        <v>72</v>
      </c>
      <c r="C357" s="32" t="s">
        <v>133</v>
      </c>
      <c r="D357" s="39">
        <v>10</v>
      </c>
      <c r="E357" s="40">
        <f t="shared" si="32"/>
        <v>13.3</v>
      </c>
      <c r="F357" s="50">
        <f t="shared" si="33"/>
        <v>13</v>
      </c>
    </row>
    <row r="358" spans="1:6" hidden="1" x14ac:dyDescent="0.25">
      <c r="A358" s="2">
        <v>42</v>
      </c>
      <c r="B358" s="17" t="s">
        <v>100</v>
      </c>
      <c r="C358" s="32" t="s">
        <v>133</v>
      </c>
      <c r="D358" s="39">
        <v>25</v>
      </c>
      <c r="E358" s="40">
        <f t="shared" si="32"/>
        <v>33.25</v>
      </c>
      <c r="F358" s="50">
        <f t="shared" si="33"/>
        <v>32.5</v>
      </c>
    </row>
    <row r="359" spans="1:6" hidden="1" x14ac:dyDescent="0.25">
      <c r="A359" s="2">
        <v>43</v>
      </c>
      <c r="B359" s="17" t="s">
        <v>101</v>
      </c>
      <c r="C359" s="32" t="s">
        <v>133</v>
      </c>
      <c r="D359" s="39">
        <v>16.920000000000002</v>
      </c>
      <c r="E359" s="40">
        <f t="shared" si="32"/>
        <v>22.503600000000002</v>
      </c>
      <c r="F359" s="50">
        <f t="shared" si="33"/>
        <v>21.996000000000002</v>
      </c>
    </row>
    <row r="360" spans="1:6" hidden="1" x14ac:dyDescent="0.25">
      <c r="A360" s="2">
        <v>44</v>
      </c>
      <c r="B360" s="17" t="s">
        <v>102</v>
      </c>
      <c r="C360" s="32" t="s">
        <v>133</v>
      </c>
      <c r="D360" s="39">
        <v>28.03</v>
      </c>
      <c r="E360" s="40">
        <f t="shared" si="32"/>
        <v>37.279899999999998</v>
      </c>
      <c r="F360" s="50">
        <f t="shared" si="33"/>
        <v>36.439</v>
      </c>
    </row>
    <row r="361" spans="1:6" hidden="1" x14ac:dyDescent="0.25">
      <c r="A361" s="2">
        <v>45</v>
      </c>
      <c r="B361" s="17" t="s">
        <v>103</v>
      </c>
      <c r="C361" s="32" t="s">
        <v>133</v>
      </c>
      <c r="D361" s="39">
        <v>33.61</v>
      </c>
      <c r="E361" s="40">
        <f t="shared" si="32"/>
        <v>44.701300000000003</v>
      </c>
      <c r="F361" s="50">
        <f t="shared" si="33"/>
        <v>43.692999999999998</v>
      </c>
    </row>
    <row r="362" spans="1:6" hidden="1" x14ac:dyDescent="0.25">
      <c r="A362" s="2">
        <v>46</v>
      </c>
      <c r="B362" s="17" t="s">
        <v>104</v>
      </c>
      <c r="C362" s="32" t="s">
        <v>133</v>
      </c>
      <c r="D362" s="39">
        <v>13.98</v>
      </c>
      <c r="E362" s="40">
        <f t="shared" si="32"/>
        <v>18.593400000000003</v>
      </c>
      <c r="F362" s="50">
        <f t="shared" si="33"/>
        <v>18.173999999999999</v>
      </c>
    </row>
    <row r="363" spans="1:6" hidden="1" x14ac:dyDescent="0.25">
      <c r="A363" s="2">
        <v>47</v>
      </c>
      <c r="B363" s="17" t="s">
        <v>105</v>
      </c>
      <c r="C363" s="32" t="s">
        <v>133</v>
      </c>
      <c r="D363" s="39">
        <v>14.53</v>
      </c>
      <c r="E363" s="40">
        <f t="shared" si="32"/>
        <v>19.3249</v>
      </c>
      <c r="F363" s="50">
        <f t="shared" si="33"/>
        <v>18.888999999999999</v>
      </c>
    </row>
    <row r="364" spans="1:6" hidden="1" x14ac:dyDescent="0.25">
      <c r="A364" s="2">
        <v>48</v>
      </c>
      <c r="B364" s="17" t="s">
        <v>106</v>
      </c>
      <c r="C364" s="32" t="s">
        <v>133</v>
      </c>
      <c r="D364" s="39">
        <v>19.23</v>
      </c>
      <c r="E364" s="40">
        <f t="shared" si="32"/>
        <v>25.575900000000001</v>
      </c>
      <c r="F364" s="50">
        <f t="shared" si="33"/>
        <v>24.999000000000002</v>
      </c>
    </row>
    <row r="365" spans="1:6" hidden="1" x14ac:dyDescent="0.25">
      <c r="A365" s="2">
        <v>49</v>
      </c>
      <c r="B365" s="17" t="s">
        <v>107</v>
      </c>
      <c r="C365" s="32" t="s">
        <v>133</v>
      </c>
      <c r="D365" s="39">
        <v>18.57</v>
      </c>
      <c r="E365" s="40">
        <f t="shared" si="32"/>
        <v>24.6981</v>
      </c>
      <c r="F365" s="50">
        <f t="shared" si="33"/>
        <v>24.140999999999998</v>
      </c>
    </row>
    <row r="366" spans="1:6" hidden="1" x14ac:dyDescent="0.25">
      <c r="A366" s="2">
        <v>50</v>
      </c>
      <c r="B366" s="17" t="s">
        <v>108</v>
      </c>
      <c r="C366" s="32" t="s">
        <v>133</v>
      </c>
      <c r="D366" s="39">
        <v>18</v>
      </c>
      <c r="E366" s="40">
        <f t="shared" si="32"/>
        <v>23.94</v>
      </c>
      <c r="F366" s="50">
        <f t="shared" si="33"/>
        <v>23.4</v>
      </c>
    </row>
    <row r="367" spans="1:6" hidden="1" x14ac:dyDescent="0.25">
      <c r="A367" s="2">
        <v>51</v>
      </c>
      <c r="B367" s="17" t="s">
        <v>109</v>
      </c>
      <c r="C367" s="32" t="s">
        <v>133</v>
      </c>
      <c r="D367" s="39">
        <v>12.75</v>
      </c>
      <c r="E367" s="40">
        <f t="shared" si="32"/>
        <v>16.9575</v>
      </c>
      <c r="F367" s="50">
        <f t="shared" si="33"/>
        <v>16.574999999999999</v>
      </c>
    </row>
    <row r="368" spans="1:6" hidden="1" x14ac:dyDescent="0.25">
      <c r="A368" s="2">
        <v>52</v>
      </c>
      <c r="B368" s="17" t="s">
        <v>110</v>
      </c>
      <c r="C368" s="32" t="s">
        <v>133</v>
      </c>
      <c r="D368" s="39">
        <v>16</v>
      </c>
      <c r="E368" s="40">
        <f t="shared" si="32"/>
        <v>21.28</v>
      </c>
      <c r="F368" s="50">
        <f t="shared" si="33"/>
        <v>20.8</v>
      </c>
    </row>
    <row r="369" spans="1:6" hidden="1" x14ac:dyDescent="0.25">
      <c r="A369" s="2">
        <v>53</v>
      </c>
      <c r="B369" s="17" t="s">
        <v>111</v>
      </c>
      <c r="C369" s="32" t="s">
        <v>133</v>
      </c>
      <c r="D369" s="39">
        <v>15.48</v>
      </c>
      <c r="E369" s="40">
        <f t="shared" si="32"/>
        <v>20.5884</v>
      </c>
      <c r="F369" s="50">
        <f t="shared" si="33"/>
        <v>20.124000000000002</v>
      </c>
    </row>
    <row r="370" spans="1:6" hidden="1" x14ac:dyDescent="0.25">
      <c r="A370" s="2">
        <v>54</v>
      </c>
      <c r="B370" s="17" t="s">
        <v>112</v>
      </c>
      <c r="C370" s="32" t="s">
        <v>133</v>
      </c>
      <c r="D370" s="39">
        <v>19.62</v>
      </c>
      <c r="E370" s="40">
        <f t="shared" si="32"/>
        <v>26.0946</v>
      </c>
      <c r="F370" s="50">
        <f t="shared" si="33"/>
        <v>25.506</v>
      </c>
    </row>
    <row r="371" spans="1:6" hidden="1" x14ac:dyDescent="0.25">
      <c r="A371" s="2">
        <v>55</v>
      </c>
      <c r="B371" s="17" t="s">
        <v>113</v>
      </c>
      <c r="C371" s="32" t="s">
        <v>133</v>
      </c>
      <c r="D371" s="39">
        <v>15.44</v>
      </c>
      <c r="E371" s="40">
        <f t="shared" si="32"/>
        <v>20.5352</v>
      </c>
      <c r="F371" s="50">
        <f t="shared" si="33"/>
        <v>20.071999999999999</v>
      </c>
    </row>
    <row r="372" spans="1:6" hidden="1" x14ac:dyDescent="0.25">
      <c r="A372" s="2">
        <v>56</v>
      </c>
      <c r="B372" s="17" t="s">
        <v>114</v>
      </c>
      <c r="C372" s="32" t="s">
        <v>133</v>
      </c>
      <c r="D372" s="39">
        <v>21.83</v>
      </c>
      <c r="E372" s="40">
        <f t="shared" si="32"/>
        <v>29.033899999999999</v>
      </c>
      <c r="F372" s="50">
        <f t="shared" si="33"/>
        <v>28.378999999999998</v>
      </c>
    </row>
    <row r="373" spans="1:6" hidden="1" x14ac:dyDescent="0.25">
      <c r="A373" s="2">
        <v>57</v>
      </c>
      <c r="B373" s="17" t="s">
        <v>115</v>
      </c>
      <c r="C373" s="32" t="s">
        <v>133</v>
      </c>
      <c r="D373" s="39">
        <v>10</v>
      </c>
      <c r="E373" s="40">
        <f t="shared" si="32"/>
        <v>13.3</v>
      </c>
      <c r="F373" s="50">
        <f t="shared" si="33"/>
        <v>13</v>
      </c>
    </row>
    <row r="374" spans="1:6" hidden="1" x14ac:dyDescent="0.25">
      <c r="A374" s="2">
        <v>58</v>
      </c>
      <c r="B374" s="17" t="s">
        <v>116</v>
      </c>
      <c r="C374" s="32" t="s">
        <v>133</v>
      </c>
      <c r="D374" s="39">
        <v>14.54</v>
      </c>
      <c r="E374" s="40">
        <f t="shared" si="32"/>
        <v>19.338200000000001</v>
      </c>
      <c r="F374" s="50">
        <f t="shared" si="33"/>
        <v>18.901999999999997</v>
      </c>
    </row>
    <row r="375" spans="1:6" hidden="1" x14ac:dyDescent="0.25">
      <c r="A375" s="2">
        <v>59</v>
      </c>
      <c r="B375" s="17" t="s">
        <v>117</v>
      </c>
      <c r="C375" s="32" t="s">
        <v>133</v>
      </c>
      <c r="D375" s="39">
        <v>13</v>
      </c>
      <c r="E375" s="40">
        <f t="shared" si="32"/>
        <v>17.29</v>
      </c>
      <c r="F375" s="50">
        <f t="shared" si="33"/>
        <v>16.899999999999999</v>
      </c>
    </row>
    <row r="376" spans="1:6" hidden="1" x14ac:dyDescent="0.25">
      <c r="A376" s="2">
        <v>60</v>
      </c>
      <c r="B376" s="17" t="s">
        <v>118</v>
      </c>
      <c r="C376" s="32" t="s">
        <v>133</v>
      </c>
      <c r="D376" s="39">
        <v>25.6</v>
      </c>
      <c r="E376" s="40">
        <f t="shared" si="32"/>
        <v>34.048000000000002</v>
      </c>
      <c r="F376" s="50">
        <f t="shared" si="33"/>
        <v>33.28</v>
      </c>
    </row>
    <row r="377" spans="1:6" hidden="1" x14ac:dyDescent="0.25">
      <c r="A377" s="2">
        <v>61</v>
      </c>
      <c r="B377" s="17" t="s">
        <v>119</v>
      </c>
      <c r="C377" s="32" t="s">
        <v>133</v>
      </c>
      <c r="D377" s="39">
        <v>10.89</v>
      </c>
      <c r="E377" s="40">
        <f t="shared" si="32"/>
        <v>14.483700000000001</v>
      </c>
      <c r="F377" s="50">
        <f t="shared" si="33"/>
        <v>14.157</v>
      </c>
    </row>
    <row r="378" spans="1:6" ht="15.75" hidden="1" thickBot="1" x14ac:dyDescent="0.3">
      <c r="A378" s="20">
        <v>62</v>
      </c>
      <c r="B378" s="21" t="s">
        <v>120</v>
      </c>
      <c r="C378" s="32" t="s">
        <v>133</v>
      </c>
      <c r="D378" s="42">
        <v>10</v>
      </c>
      <c r="E378" s="40">
        <f t="shared" si="32"/>
        <v>13.3</v>
      </c>
      <c r="F378" s="50">
        <f t="shared" si="33"/>
        <v>13</v>
      </c>
    </row>
    <row r="379" spans="1:6" ht="15.75" hidden="1" thickBot="1" x14ac:dyDescent="0.3">
      <c r="A379" s="108"/>
      <c r="B379" s="109"/>
      <c r="C379" s="109"/>
      <c r="D379" s="109"/>
      <c r="E379" s="109"/>
      <c r="F379" s="110"/>
    </row>
    <row r="380" spans="1:6" ht="24" thickBot="1" x14ac:dyDescent="0.3">
      <c r="A380" s="111" t="s">
        <v>45</v>
      </c>
      <c r="B380" s="112"/>
      <c r="C380" s="112"/>
      <c r="D380" s="112"/>
      <c r="E380" s="112"/>
      <c r="F380" s="113"/>
    </row>
    <row r="381" spans="1:6" ht="15.75" thickBot="1" x14ac:dyDescent="0.3">
      <c r="A381" s="22"/>
      <c r="B381" s="23"/>
      <c r="C381" s="30"/>
      <c r="D381" s="36"/>
      <c r="E381" s="37" t="s">
        <v>141</v>
      </c>
      <c r="F381" s="38" t="s">
        <v>143</v>
      </c>
    </row>
    <row r="382" spans="1:6" ht="30" hidden="1" x14ac:dyDescent="0.25">
      <c r="A382" s="25" t="s">
        <v>40</v>
      </c>
      <c r="B382" s="26" t="s">
        <v>53</v>
      </c>
      <c r="C382" s="27" t="s">
        <v>59</v>
      </c>
      <c r="D382" s="28" t="s">
        <v>130</v>
      </c>
      <c r="E382" s="29" t="s">
        <v>131</v>
      </c>
      <c r="F382" s="24" t="s">
        <v>131</v>
      </c>
    </row>
    <row r="383" spans="1:6" hidden="1" x14ac:dyDescent="0.25">
      <c r="A383" s="2">
        <v>63</v>
      </c>
      <c r="B383" s="17" t="s">
        <v>121</v>
      </c>
      <c r="C383" s="33" t="s">
        <v>133</v>
      </c>
      <c r="D383" s="39">
        <v>13</v>
      </c>
      <c r="E383" s="40">
        <f>(D383*0.34)+D383</f>
        <v>17.420000000000002</v>
      </c>
      <c r="F383" s="50">
        <f t="shared" ref="F383:F391" si="34">(D383*0.3)+D383</f>
        <v>16.899999999999999</v>
      </c>
    </row>
    <row r="384" spans="1:6" hidden="1" x14ac:dyDescent="0.25">
      <c r="A384" s="2">
        <v>64</v>
      </c>
      <c r="B384" s="17" t="s">
        <v>122</v>
      </c>
      <c r="C384" s="33" t="s">
        <v>133</v>
      </c>
      <c r="D384" s="39">
        <v>11.13</v>
      </c>
      <c r="E384" s="40">
        <f t="shared" ref="E384:E391" si="35">(D384*0.34)+D384</f>
        <v>14.914200000000001</v>
      </c>
      <c r="F384" s="50">
        <f t="shared" si="34"/>
        <v>14.469000000000001</v>
      </c>
    </row>
    <row r="385" spans="1:6" hidden="1" x14ac:dyDescent="0.25">
      <c r="A385" s="2">
        <v>65</v>
      </c>
      <c r="B385" s="17" t="s">
        <v>129</v>
      </c>
      <c r="C385" s="33" t="s">
        <v>133</v>
      </c>
      <c r="D385" s="39">
        <v>22.88</v>
      </c>
      <c r="E385" s="40">
        <f t="shared" si="35"/>
        <v>30.659199999999998</v>
      </c>
      <c r="F385" s="50">
        <f t="shared" si="34"/>
        <v>29.744</v>
      </c>
    </row>
    <row r="386" spans="1:6" hidden="1" x14ac:dyDescent="0.25">
      <c r="A386" s="2">
        <v>66</v>
      </c>
      <c r="B386" s="17" t="s">
        <v>123</v>
      </c>
      <c r="C386" s="33" t="s">
        <v>133</v>
      </c>
      <c r="D386" s="39">
        <v>16.940000000000001</v>
      </c>
      <c r="E386" s="40">
        <f t="shared" si="35"/>
        <v>22.699600000000004</v>
      </c>
      <c r="F386" s="50">
        <f t="shared" si="34"/>
        <v>22.022000000000002</v>
      </c>
    </row>
    <row r="387" spans="1:6" hidden="1" x14ac:dyDescent="0.25">
      <c r="A387" s="2">
        <v>67</v>
      </c>
      <c r="B387" s="17" t="s">
        <v>124</v>
      </c>
      <c r="C387" s="33" t="s">
        <v>133</v>
      </c>
      <c r="D387" s="39">
        <v>20</v>
      </c>
      <c r="E387" s="40">
        <f t="shared" si="35"/>
        <v>26.8</v>
      </c>
      <c r="F387" s="50">
        <f t="shared" si="34"/>
        <v>26</v>
      </c>
    </row>
    <row r="388" spans="1:6" hidden="1" x14ac:dyDescent="0.25">
      <c r="A388" s="2">
        <v>68</v>
      </c>
      <c r="B388" s="17" t="s">
        <v>125</v>
      </c>
      <c r="C388" s="33" t="s">
        <v>133</v>
      </c>
      <c r="D388" s="39">
        <v>14</v>
      </c>
      <c r="E388" s="40">
        <f t="shared" si="35"/>
        <v>18.760000000000002</v>
      </c>
      <c r="F388" s="50">
        <f t="shared" si="34"/>
        <v>18.2</v>
      </c>
    </row>
    <row r="389" spans="1:6" hidden="1" x14ac:dyDescent="0.25">
      <c r="A389" s="2">
        <v>69</v>
      </c>
      <c r="B389" s="17" t="s">
        <v>126</v>
      </c>
      <c r="C389" s="33" t="s">
        <v>133</v>
      </c>
      <c r="D389" s="39">
        <v>16</v>
      </c>
      <c r="E389" s="40">
        <f t="shared" si="35"/>
        <v>21.44</v>
      </c>
      <c r="F389" s="50">
        <f t="shared" si="34"/>
        <v>20.8</v>
      </c>
    </row>
    <row r="390" spans="1:6" hidden="1" x14ac:dyDescent="0.25">
      <c r="A390" s="2">
        <v>70</v>
      </c>
      <c r="B390" s="17" t="s">
        <v>127</v>
      </c>
      <c r="C390" s="33" t="s">
        <v>133</v>
      </c>
      <c r="D390" s="39">
        <v>16</v>
      </c>
      <c r="E390" s="40">
        <f t="shared" si="35"/>
        <v>21.44</v>
      </c>
      <c r="F390" s="50">
        <f t="shared" si="34"/>
        <v>20.8</v>
      </c>
    </row>
    <row r="391" spans="1:6" ht="15.75" hidden="1" thickBot="1" x14ac:dyDescent="0.3">
      <c r="A391" s="14">
        <v>71</v>
      </c>
      <c r="B391" s="18" t="s">
        <v>128</v>
      </c>
      <c r="C391" s="33" t="s">
        <v>133</v>
      </c>
      <c r="D391" s="44">
        <v>24</v>
      </c>
      <c r="E391" s="40">
        <f t="shared" si="35"/>
        <v>32.159999999999997</v>
      </c>
      <c r="F391" s="50">
        <f t="shared" si="34"/>
        <v>31.2</v>
      </c>
    </row>
    <row r="392" spans="1:6" ht="24" thickBot="1" x14ac:dyDescent="0.3">
      <c r="A392" s="111" t="s">
        <v>58</v>
      </c>
      <c r="B392" s="112"/>
      <c r="C392" s="112"/>
      <c r="D392" s="112"/>
      <c r="E392" s="112"/>
      <c r="F392" s="113"/>
    </row>
    <row r="393" spans="1:6" ht="16.5" thickBot="1" x14ac:dyDescent="0.3">
      <c r="A393" s="114" t="s">
        <v>51</v>
      </c>
      <c r="B393" s="115"/>
      <c r="C393" s="115"/>
      <c r="D393" s="115"/>
      <c r="E393" s="115"/>
      <c r="F393" s="116"/>
    </row>
    <row r="394" spans="1:6" ht="15.75" thickBot="1" x14ac:dyDescent="0.3">
      <c r="A394" s="22"/>
      <c r="B394" s="23"/>
      <c r="C394" s="30"/>
      <c r="D394" s="36"/>
      <c r="E394" s="102"/>
      <c r="F394" s="103"/>
    </row>
    <row r="395" spans="1:6" ht="30" x14ac:dyDescent="0.25">
      <c r="A395" s="25" t="s">
        <v>40</v>
      </c>
      <c r="B395" s="26" t="s">
        <v>52</v>
      </c>
      <c r="C395" s="27" t="s">
        <v>59</v>
      </c>
      <c r="D395" s="49" t="s">
        <v>130</v>
      </c>
      <c r="E395" s="104"/>
      <c r="F395" s="105"/>
    </row>
    <row r="396" spans="1:6" x14ac:dyDescent="0.25">
      <c r="A396" s="2">
        <v>72</v>
      </c>
      <c r="B396" s="16" t="s">
        <v>50</v>
      </c>
      <c r="C396" s="34" t="s">
        <v>136</v>
      </c>
      <c r="D396" s="43">
        <v>10</v>
      </c>
      <c r="E396" s="104"/>
      <c r="F396" s="105"/>
    </row>
    <row r="397" spans="1:6" x14ac:dyDescent="0.25">
      <c r="A397" s="2">
        <v>73</v>
      </c>
      <c r="B397" s="16" t="s">
        <v>46</v>
      </c>
      <c r="C397" s="34" t="s">
        <v>136</v>
      </c>
      <c r="D397" s="43">
        <v>20</v>
      </c>
      <c r="E397" s="104"/>
      <c r="F397" s="105"/>
    </row>
    <row r="398" spans="1:6" x14ac:dyDescent="0.25">
      <c r="A398" s="2">
        <v>74</v>
      </c>
      <c r="B398" s="16" t="s">
        <v>47</v>
      </c>
      <c r="C398" s="34" t="s">
        <v>136</v>
      </c>
      <c r="D398" s="43">
        <v>10</v>
      </c>
      <c r="E398" s="104"/>
      <c r="F398" s="105"/>
    </row>
    <row r="399" spans="1:6" x14ac:dyDescent="0.25">
      <c r="A399" s="2">
        <v>75</v>
      </c>
      <c r="B399" s="16" t="s">
        <v>48</v>
      </c>
      <c r="C399" s="34" t="s">
        <v>136</v>
      </c>
      <c r="D399" s="43">
        <v>25</v>
      </c>
      <c r="E399" s="104"/>
      <c r="F399" s="105"/>
    </row>
    <row r="400" spans="1:6" ht="15.75" thickBot="1" x14ac:dyDescent="0.3">
      <c r="A400" s="14">
        <v>76</v>
      </c>
      <c r="B400" s="19" t="s">
        <v>49</v>
      </c>
      <c r="C400" s="35" t="s">
        <v>136</v>
      </c>
      <c r="D400" s="45">
        <v>20</v>
      </c>
      <c r="E400" s="106"/>
      <c r="F400" s="107"/>
    </row>
    <row r="401" spans="1:6" ht="16.5" thickBot="1" x14ac:dyDescent="0.3">
      <c r="A401" s="114" t="s">
        <v>140</v>
      </c>
      <c r="B401" s="115"/>
      <c r="C401" s="115"/>
      <c r="D401" s="115"/>
      <c r="E401" s="115"/>
      <c r="F401" s="116"/>
    </row>
    <row r="402" spans="1:6" ht="15.75" thickBot="1" x14ac:dyDescent="0.3">
      <c r="A402" s="22"/>
      <c r="B402" s="23"/>
      <c r="C402" s="30"/>
      <c r="D402" s="36"/>
      <c r="E402" s="102"/>
      <c r="F402" s="103"/>
    </row>
    <row r="403" spans="1:6" ht="30" x14ac:dyDescent="0.25">
      <c r="A403" s="25" t="s">
        <v>40</v>
      </c>
      <c r="B403" s="26" t="s">
        <v>137</v>
      </c>
      <c r="C403" s="27" t="s">
        <v>59</v>
      </c>
      <c r="D403" s="49" t="s">
        <v>130</v>
      </c>
      <c r="E403" s="104"/>
      <c r="F403" s="105"/>
    </row>
    <row r="404" spans="1:6" ht="15.75" thickBot="1" x14ac:dyDescent="0.3">
      <c r="A404" s="14">
        <v>77</v>
      </c>
      <c r="B404" s="19" t="s">
        <v>138</v>
      </c>
      <c r="C404" s="35" t="s">
        <v>139</v>
      </c>
      <c r="D404" s="45">
        <v>2</v>
      </c>
      <c r="E404" s="106"/>
      <c r="F404" s="107"/>
    </row>
    <row r="405" spans="1:6" ht="47.25" thickBot="1" x14ac:dyDescent="0.3">
      <c r="A405" s="120" t="s">
        <v>54</v>
      </c>
      <c r="B405" s="121"/>
      <c r="C405" s="121"/>
      <c r="D405" s="121"/>
      <c r="E405" s="121"/>
      <c r="F405" s="122"/>
    </row>
    <row r="406" spans="1:6" ht="24" thickBot="1" x14ac:dyDescent="0.3">
      <c r="A406" s="111" t="s">
        <v>42</v>
      </c>
      <c r="B406" s="112"/>
      <c r="C406" s="112"/>
      <c r="D406" s="112"/>
      <c r="E406" s="112"/>
      <c r="F406" s="113"/>
    </row>
    <row r="407" spans="1:6" ht="15.75" thickBot="1" x14ac:dyDescent="0.3">
      <c r="A407" s="22"/>
      <c r="B407" s="23"/>
      <c r="C407" s="30"/>
      <c r="D407" s="36"/>
      <c r="E407" s="37" t="s">
        <v>141</v>
      </c>
      <c r="F407" s="38" t="s">
        <v>143</v>
      </c>
    </row>
    <row r="408" spans="1:6" ht="30" hidden="1" x14ac:dyDescent="0.25">
      <c r="A408" s="25" t="s">
        <v>40</v>
      </c>
      <c r="B408" s="26" t="s">
        <v>53</v>
      </c>
      <c r="C408" s="27" t="s">
        <v>59</v>
      </c>
      <c r="D408" s="28" t="s">
        <v>130</v>
      </c>
      <c r="E408" s="29" t="s">
        <v>131</v>
      </c>
      <c r="F408" s="24" t="s">
        <v>131</v>
      </c>
    </row>
    <row r="409" spans="1:6" hidden="1" x14ac:dyDescent="0.25">
      <c r="A409" s="2">
        <v>1</v>
      </c>
      <c r="B409" s="3" t="s">
        <v>60</v>
      </c>
      <c r="C409" s="31" t="s">
        <v>133</v>
      </c>
      <c r="D409" s="39">
        <v>10.41</v>
      </c>
      <c r="E409" s="40">
        <f t="shared" ref="E409:E423" si="36">(D409*0.34)+D409</f>
        <v>13.949400000000001</v>
      </c>
      <c r="F409" s="41">
        <f t="shared" ref="F409:F423" si="37">(D409*0.3)+D409</f>
        <v>13.532999999999999</v>
      </c>
    </row>
    <row r="410" spans="1:6" hidden="1" x14ac:dyDescent="0.25">
      <c r="A410" s="2">
        <f>A409+1</f>
        <v>2</v>
      </c>
      <c r="B410" s="4" t="s">
        <v>61</v>
      </c>
      <c r="C410" s="31" t="s">
        <v>133</v>
      </c>
      <c r="D410" s="39">
        <v>13.28</v>
      </c>
      <c r="E410" s="40">
        <f t="shared" si="36"/>
        <v>17.795200000000001</v>
      </c>
      <c r="F410" s="41">
        <f t="shared" si="37"/>
        <v>17.263999999999999</v>
      </c>
    </row>
    <row r="411" spans="1:6" hidden="1" x14ac:dyDescent="0.25">
      <c r="A411" s="2">
        <f t="shared" ref="A411" si="38">A410+1</f>
        <v>3</v>
      </c>
      <c r="B411" s="3" t="s">
        <v>62</v>
      </c>
      <c r="C411" s="31" t="s">
        <v>133</v>
      </c>
      <c r="D411" s="39">
        <v>12.85</v>
      </c>
      <c r="E411" s="40">
        <f t="shared" si="36"/>
        <v>17.219000000000001</v>
      </c>
      <c r="F411" s="41">
        <f t="shared" si="37"/>
        <v>16.704999999999998</v>
      </c>
    </row>
    <row r="412" spans="1:6" hidden="1" x14ac:dyDescent="0.25">
      <c r="A412" s="2">
        <v>4</v>
      </c>
      <c r="B412" s="3" t="s">
        <v>63</v>
      </c>
      <c r="C412" s="31" t="s">
        <v>133</v>
      </c>
      <c r="D412" s="39">
        <v>16.36</v>
      </c>
      <c r="E412" s="40">
        <f t="shared" si="36"/>
        <v>21.9224</v>
      </c>
      <c r="F412" s="41">
        <f t="shared" si="37"/>
        <v>21.268000000000001</v>
      </c>
    </row>
    <row r="413" spans="1:6" hidden="1" x14ac:dyDescent="0.25">
      <c r="A413" s="2">
        <v>5</v>
      </c>
      <c r="B413" s="3" t="s">
        <v>64</v>
      </c>
      <c r="C413" s="31" t="s">
        <v>133</v>
      </c>
      <c r="D413" s="39">
        <v>11.52</v>
      </c>
      <c r="E413" s="40">
        <f t="shared" si="36"/>
        <v>15.4368</v>
      </c>
      <c r="F413" s="41">
        <f t="shared" si="37"/>
        <v>14.975999999999999</v>
      </c>
    </row>
    <row r="414" spans="1:6" hidden="1" x14ac:dyDescent="0.25">
      <c r="A414" s="2">
        <v>6</v>
      </c>
      <c r="B414" s="3" t="s">
        <v>65</v>
      </c>
      <c r="C414" s="31" t="s">
        <v>133</v>
      </c>
      <c r="D414" s="39">
        <v>10.36</v>
      </c>
      <c r="E414" s="40">
        <f t="shared" si="36"/>
        <v>13.882400000000001</v>
      </c>
      <c r="F414" s="41">
        <f t="shared" si="37"/>
        <v>13.468</v>
      </c>
    </row>
    <row r="415" spans="1:6" hidden="1" x14ac:dyDescent="0.25">
      <c r="A415" s="2">
        <v>7</v>
      </c>
      <c r="B415" s="3" t="s">
        <v>66</v>
      </c>
      <c r="C415" s="31" t="s">
        <v>133</v>
      </c>
      <c r="D415" s="39">
        <v>11.28</v>
      </c>
      <c r="E415" s="40">
        <f t="shared" si="36"/>
        <v>15.1152</v>
      </c>
      <c r="F415" s="41">
        <f t="shared" si="37"/>
        <v>14.664</v>
      </c>
    </row>
    <row r="416" spans="1:6" hidden="1" x14ac:dyDescent="0.25">
      <c r="A416" s="2">
        <v>8</v>
      </c>
      <c r="B416" s="3" t="s">
        <v>67</v>
      </c>
      <c r="C416" s="31" t="s">
        <v>133</v>
      </c>
      <c r="D416" s="39">
        <v>41.69</v>
      </c>
      <c r="E416" s="40">
        <f t="shared" si="36"/>
        <v>55.864599999999996</v>
      </c>
      <c r="F416" s="41">
        <f t="shared" si="37"/>
        <v>54.196999999999996</v>
      </c>
    </row>
    <row r="417" spans="1:6" hidden="1" x14ac:dyDescent="0.25">
      <c r="A417" s="2">
        <v>9</v>
      </c>
      <c r="B417" s="3" t="s">
        <v>68</v>
      </c>
      <c r="C417" s="31" t="s">
        <v>133</v>
      </c>
      <c r="D417" s="39">
        <v>9.52</v>
      </c>
      <c r="E417" s="40">
        <f t="shared" si="36"/>
        <v>12.7568</v>
      </c>
      <c r="F417" s="41">
        <f t="shared" si="37"/>
        <v>12.375999999999999</v>
      </c>
    </row>
    <row r="418" spans="1:6" hidden="1" x14ac:dyDescent="0.25">
      <c r="A418" s="2">
        <v>10</v>
      </c>
      <c r="B418" s="3" t="s">
        <v>72</v>
      </c>
      <c r="C418" s="31" t="s">
        <v>133</v>
      </c>
      <c r="D418" s="39">
        <v>10.5</v>
      </c>
      <c r="E418" s="40">
        <f t="shared" si="36"/>
        <v>14.07</v>
      </c>
      <c r="F418" s="41">
        <f t="shared" si="37"/>
        <v>13.65</v>
      </c>
    </row>
    <row r="419" spans="1:6" hidden="1" x14ac:dyDescent="0.25">
      <c r="A419" s="2">
        <v>11</v>
      </c>
      <c r="B419" s="3" t="s">
        <v>73</v>
      </c>
      <c r="C419" s="31" t="s">
        <v>133</v>
      </c>
      <c r="D419" s="39">
        <v>16.149999999999999</v>
      </c>
      <c r="E419" s="40">
        <f t="shared" si="36"/>
        <v>21.640999999999998</v>
      </c>
      <c r="F419" s="41">
        <f t="shared" si="37"/>
        <v>20.994999999999997</v>
      </c>
    </row>
    <row r="420" spans="1:6" hidden="1" x14ac:dyDescent="0.25">
      <c r="A420" s="2">
        <v>12</v>
      </c>
      <c r="B420" s="3" t="s">
        <v>74</v>
      </c>
      <c r="C420" s="31" t="s">
        <v>133</v>
      </c>
      <c r="D420" s="39">
        <v>12.06</v>
      </c>
      <c r="E420" s="40">
        <f t="shared" si="36"/>
        <v>16.160400000000003</v>
      </c>
      <c r="F420" s="41">
        <f t="shared" si="37"/>
        <v>15.678000000000001</v>
      </c>
    </row>
    <row r="421" spans="1:6" hidden="1" x14ac:dyDescent="0.25">
      <c r="A421" s="2">
        <v>13</v>
      </c>
      <c r="B421" s="3" t="s">
        <v>69</v>
      </c>
      <c r="C421" s="31" t="s">
        <v>133</v>
      </c>
      <c r="D421" s="39">
        <v>12.17</v>
      </c>
      <c r="E421" s="40">
        <f t="shared" si="36"/>
        <v>16.3078</v>
      </c>
      <c r="F421" s="41">
        <f t="shared" si="37"/>
        <v>15.821</v>
      </c>
    </row>
    <row r="422" spans="1:6" hidden="1" x14ac:dyDescent="0.25">
      <c r="A422" s="2">
        <v>14</v>
      </c>
      <c r="B422" s="3" t="s">
        <v>70</v>
      </c>
      <c r="C422" s="31" t="s">
        <v>133</v>
      </c>
      <c r="D422" s="39">
        <v>15</v>
      </c>
      <c r="E422" s="40">
        <f t="shared" si="36"/>
        <v>20.100000000000001</v>
      </c>
      <c r="F422" s="41">
        <f t="shared" si="37"/>
        <v>19.5</v>
      </c>
    </row>
    <row r="423" spans="1:6" ht="15.75" hidden="1" thickBot="1" x14ac:dyDescent="0.3">
      <c r="A423" s="20">
        <v>15</v>
      </c>
      <c r="B423" s="3" t="s">
        <v>71</v>
      </c>
      <c r="C423" s="31" t="s">
        <v>133</v>
      </c>
      <c r="D423" s="42">
        <v>9.26</v>
      </c>
      <c r="E423" s="40">
        <f t="shared" si="36"/>
        <v>12.4084</v>
      </c>
      <c r="F423" s="41">
        <f t="shared" si="37"/>
        <v>12.038</v>
      </c>
    </row>
    <row r="424" spans="1:6" ht="15.75" hidden="1" thickBot="1" x14ac:dyDescent="0.3">
      <c r="A424" s="108"/>
      <c r="B424" s="109"/>
      <c r="C424" s="109"/>
      <c r="D424" s="109"/>
      <c r="E424" s="109"/>
      <c r="F424" s="110"/>
    </row>
    <row r="425" spans="1:6" ht="24" thickBot="1" x14ac:dyDescent="0.3">
      <c r="A425" s="111" t="s">
        <v>43</v>
      </c>
      <c r="B425" s="112"/>
      <c r="C425" s="112"/>
      <c r="D425" s="112"/>
      <c r="E425" s="112"/>
      <c r="F425" s="113"/>
    </row>
    <row r="426" spans="1:6" ht="15.75" thickBot="1" x14ac:dyDescent="0.3">
      <c r="A426" s="22"/>
      <c r="B426" s="23"/>
      <c r="C426" s="30"/>
      <c r="D426" s="36"/>
      <c r="E426" s="37" t="s">
        <v>144</v>
      </c>
      <c r="F426" s="38" t="s">
        <v>145</v>
      </c>
    </row>
    <row r="427" spans="1:6" ht="30" hidden="1" x14ac:dyDescent="0.25">
      <c r="A427" s="25" t="s">
        <v>40</v>
      </c>
      <c r="B427" s="26" t="s">
        <v>53</v>
      </c>
      <c r="C427" s="27" t="s">
        <v>59</v>
      </c>
      <c r="D427" s="28" t="s">
        <v>130</v>
      </c>
      <c r="E427" s="29" t="s">
        <v>131</v>
      </c>
      <c r="F427" s="24" t="s">
        <v>131</v>
      </c>
    </row>
    <row r="428" spans="1:6" hidden="1" x14ac:dyDescent="0.25">
      <c r="A428" s="2">
        <v>16</v>
      </c>
      <c r="B428" s="3" t="s">
        <v>75</v>
      </c>
      <c r="C428" s="31" t="s">
        <v>133</v>
      </c>
      <c r="D428" s="39">
        <v>8.6999999999999993</v>
      </c>
      <c r="E428" s="40">
        <f>(D428*0.36)+D428</f>
        <v>11.831999999999999</v>
      </c>
      <c r="F428" s="41">
        <f>(D428*0.33)+D428</f>
        <v>11.571</v>
      </c>
    </row>
    <row r="429" spans="1:6" hidden="1" x14ac:dyDescent="0.25">
      <c r="A429" s="2">
        <v>17</v>
      </c>
      <c r="B429" s="4" t="s">
        <v>76</v>
      </c>
      <c r="C429" s="31" t="s">
        <v>133</v>
      </c>
      <c r="D429" s="39">
        <v>8.18</v>
      </c>
      <c r="E429" s="40">
        <f t="shared" ref="E429:E441" si="39">(D429*0.36)+D429</f>
        <v>11.1248</v>
      </c>
      <c r="F429" s="41">
        <f t="shared" ref="F429:F441" si="40">(D429*0.33)+D429</f>
        <v>10.8794</v>
      </c>
    </row>
    <row r="430" spans="1:6" hidden="1" x14ac:dyDescent="0.25">
      <c r="A430" s="2">
        <v>18</v>
      </c>
      <c r="B430" s="3" t="s">
        <v>77</v>
      </c>
      <c r="C430" s="31" t="s">
        <v>133</v>
      </c>
      <c r="D430" s="39">
        <v>25</v>
      </c>
      <c r="E430" s="40">
        <f t="shared" si="39"/>
        <v>34</v>
      </c>
      <c r="F430" s="41">
        <f t="shared" si="40"/>
        <v>33.25</v>
      </c>
    </row>
    <row r="431" spans="1:6" hidden="1" x14ac:dyDescent="0.25">
      <c r="A431" s="2">
        <v>19</v>
      </c>
      <c r="B431" s="3" t="s">
        <v>78</v>
      </c>
      <c r="C431" s="31" t="s">
        <v>133</v>
      </c>
      <c r="D431" s="39">
        <v>11.07</v>
      </c>
      <c r="E431" s="40">
        <f t="shared" si="39"/>
        <v>15.055199999999999</v>
      </c>
      <c r="F431" s="41">
        <f t="shared" si="40"/>
        <v>14.723100000000001</v>
      </c>
    </row>
    <row r="432" spans="1:6" hidden="1" x14ac:dyDescent="0.25">
      <c r="A432" s="2">
        <v>20</v>
      </c>
      <c r="B432" s="3" t="s">
        <v>79</v>
      </c>
      <c r="C432" s="31" t="s">
        <v>133</v>
      </c>
      <c r="D432" s="39">
        <v>10.77</v>
      </c>
      <c r="E432" s="40">
        <f t="shared" si="39"/>
        <v>14.6472</v>
      </c>
      <c r="F432" s="41">
        <f t="shared" si="40"/>
        <v>14.3241</v>
      </c>
    </row>
    <row r="433" spans="1:6" hidden="1" x14ac:dyDescent="0.25">
      <c r="A433" s="2">
        <v>21</v>
      </c>
      <c r="B433" s="3" t="s">
        <v>80</v>
      </c>
      <c r="C433" s="31" t="s">
        <v>133</v>
      </c>
      <c r="D433" s="39">
        <v>11.76</v>
      </c>
      <c r="E433" s="40">
        <f t="shared" si="39"/>
        <v>15.993600000000001</v>
      </c>
      <c r="F433" s="41">
        <f t="shared" si="40"/>
        <v>15.6408</v>
      </c>
    </row>
    <row r="434" spans="1:6" hidden="1" x14ac:dyDescent="0.25">
      <c r="A434" s="2">
        <v>22</v>
      </c>
      <c r="B434" s="3" t="s">
        <v>81</v>
      </c>
      <c r="C434" s="31" t="s">
        <v>133</v>
      </c>
      <c r="D434" s="39">
        <v>15</v>
      </c>
      <c r="E434" s="40">
        <f t="shared" si="39"/>
        <v>20.399999999999999</v>
      </c>
      <c r="F434" s="41">
        <f t="shared" si="40"/>
        <v>19.95</v>
      </c>
    </row>
    <row r="435" spans="1:6" hidden="1" x14ac:dyDescent="0.25">
      <c r="A435" s="2">
        <v>23</v>
      </c>
      <c r="B435" s="3" t="s">
        <v>82</v>
      </c>
      <c r="C435" s="31" t="s">
        <v>133</v>
      </c>
      <c r="D435" s="39">
        <v>10.5</v>
      </c>
      <c r="E435" s="40">
        <f t="shared" si="39"/>
        <v>14.28</v>
      </c>
      <c r="F435" s="41">
        <f t="shared" si="40"/>
        <v>13.965</v>
      </c>
    </row>
    <row r="436" spans="1:6" hidden="1" x14ac:dyDescent="0.25">
      <c r="A436" s="2">
        <v>24</v>
      </c>
      <c r="B436" s="3" t="s">
        <v>83</v>
      </c>
      <c r="C436" s="31" t="s">
        <v>133</v>
      </c>
      <c r="D436" s="39">
        <v>16</v>
      </c>
      <c r="E436" s="40">
        <f t="shared" si="39"/>
        <v>21.759999999999998</v>
      </c>
      <c r="F436" s="41">
        <f t="shared" si="40"/>
        <v>21.28</v>
      </c>
    </row>
    <row r="437" spans="1:6" hidden="1" x14ac:dyDescent="0.25">
      <c r="A437" s="2">
        <v>25</v>
      </c>
      <c r="B437" s="3" t="s">
        <v>84</v>
      </c>
      <c r="C437" s="31" t="s">
        <v>133</v>
      </c>
      <c r="D437" s="39">
        <v>9.4700000000000006</v>
      </c>
      <c r="E437" s="40">
        <f t="shared" si="39"/>
        <v>12.879200000000001</v>
      </c>
      <c r="F437" s="41">
        <f t="shared" si="40"/>
        <v>12.5951</v>
      </c>
    </row>
    <row r="438" spans="1:6" hidden="1" x14ac:dyDescent="0.25">
      <c r="A438" s="2">
        <v>26</v>
      </c>
      <c r="B438" s="3" t="s">
        <v>85</v>
      </c>
      <c r="C438" s="31" t="s">
        <v>133</v>
      </c>
      <c r="D438" s="39">
        <v>11.2</v>
      </c>
      <c r="E438" s="40">
        <f t="shared" si="39"/>
        <v>15.231999999999999</v>
      </c>
      <c r="F438" s="41">
        <f t="shared" si="40"/>
        <v>14.895999999999999</v>
      </c>
    </row>
    <row r="439" spans="1:6" hidden="1" x14ac:dyDescent="0.25">
      <c r="A439" s="2">
        <v>27</v>
      </c>
      <c r="B439" s="3" t="s">
        <v>86</v>
      </c>
      <c r="C439" s="31" t="s">
        <v>133</v>
      </c>
      <c r="D439" s="39">
        <v>21.23</v>
      </c>
      <c r="E439" s="40">
        <f t="shared" si="39"/>
        <v>28.872800000000002</v>
      </c>
      <c r="F439" s="41">
        <f t="shared" si="40"/>
        <v>28.235900000000001</v>
      </c>
    </row>
    <row r="440" spans="1:6" hidden="1" x14ac:dyDescent="0.25">
      <c r="A440" s="2">
        <v>28</v>
      </c>
      <c r="B440" s="3" t="s">
        <v>87</v>
      </c>
      <c r="C440" s="31" t="s">
        <v>133</v>
      </c>
      <c r="D440" s="39">
        <v>8.5</v>
      </c>
      <c r="E440" s="40">
        <f t="shared" si="39"/>
        <v>11.56</v>
      </c>
      <c r="F440" s="41">
        <f t="shared" si="40"/>
        <v>11.305</v>
      </c>
    </row>
    <row r="441" spans="1:6" ht="15.75" hidden="1" thickBot="1" x14ac:dyDescent="0.3">
      <c r="A441" s="14">
        <v>29</v>
      </c>
      <c r="B441" s="15" t="s">
        <v>88</v>
      </c>
      <c r="C441" s="31" t="s">
        <v>133</v>
      </c>
      <c r="D441" s="44">
        <v>10.85</v>
      </c>
      <c r="E441" s="40">
        <f t="shared" si="39"/>
        <v>14.756</v>
      </c>
      <c r="F441" s="41">
        <f t="shared" si="40"/>
        <v>14.4305</v>
      </c>
    </row>
    <row r="442" spans="1:6" ht="24" thickBot="1" x14ac:dyDescent="0.3">
      <c r="A442" s="111" t="s">
        <v>44</v>
      </c>
      <c r="B442" s="112"/>
      <c r="C442" s="112"/>
      <c r="D442" s="112"/>
      <c r="E442" s="112"/>
      <c r="F442" s="113"/>
    </row>
    <row r="443" spans="1:6" ht="15.75" thickBot="1" x14ac:dyDescent="0.3">
      <c r="A443" s="22"/>
      <c r="B443" s="23"/>
      <c r="C443" s="30"/>
      <c r="D443" s="36"/>
      <c r="E443" s="37" t="s">
        <v>146</v>
      </c>
      <c r="F443" s="38" t="s">
        <v>143</v>
      </c>
    </row>
    <row r="444" spans="1:6" ht="30.75" hidden="1" thickBot="1" x14ac:dyDescent="0.3">
      <c r="A444" s="25" t="s">
        <v>40</v>
      </c>
      <c r="B444" s="26" t="s">
        <v>53</v>
      </c>
      <c r="C444" s="27" t="s">
        <v>59</v>
      </c>
      <c r="D444" s="28" t="s">
        <v>130</v>
      </c>
      <c r="E444" s="29" t="s">
        <v>131</v>
      </c>
      <c r="F444" s="24" t="s">
        <v>131</v>
      </c>
    </row>
    <row r="445" spans="1:6" hidden="1" x14ac:dyDescent="0.25">
      <c r="A445" s="2">
        <v>30</v>
      </c>
      <c r="B445" s="17" t="s">
        <v>89</v>
      </c>
      <c r="C445" s="32" t="s">
        <v>133</v>
      </c>
      <c r="D445" s="39">
        <v>17.239999999999998</v>
      </c>
      <c r="E445" s="40">
        <f>(D445*0.33)+D445</f>
        <v>22.929199999999998</v>
      </c>
      <c r="F445" s="50">
        <f>(D445*0.3)+D445</f>
        <v>22.411999999999999</v>
      </c>
    </row>
    <row r="446" spans="1:6" hidden="1" x14ac:dyDescent="0.25">
      <c r="A446" s="2">
        <v>31</v>
      </c>
      <c r="B446" s="17" t="s">
        <v>90</v>
      </c>
      <c r="C446" s="32" t="s">
        <v>133</v>
      </c>
      <c r="D446" s="39">
        <v>16.329999999999998</v>
      </c>
      <c r="E446" s="40">
        <f t="shared" ref="E446:E477" si="41">(D446*0.33)+D446</f>
        <v>21.718899999999998</v>
      </c>
      <c r="F446" s="50">
        <f t="shared" ref="F446:F477" si="42">(D446*0.3)+D446</f>
        <v>21.228999999999999</v>
      </c>
    </row>
    <row r="447" spans="1:6" hidden="1" x14ac:dyDescent="0.25">
      <c r="A447" s="2">
        <v>32</v>
      </c>
      <c r="B447" s="17" t="s">
        <v>91</v>
      </c>
      <c r="C447" s="32" t="s">
        <v>133</v>
      </c>
      <c r="D447" s="39">
        <v>14.06</v>
      </c>
      <c r="E447" s="40">
        <f t="shared" si="41"/>
        <v>18.6998</v>
      </c>
      <c r="F447" s="50">
        <f t="shared" si="42"/>
        <v>18.277999999999999</v>
      </c>
    </row>
    <row r="448" spans="1:6" hidden="1" x14ac:dyDescent="0.25">
      <c r="A448" s="2">
        <v>33</v>
      </c>
      <c r="B448" s="17" t="s">
        <v>92</v>
      </c>
      <c r="C448" s="32" t="s">
        <v>133</v>
      </c>
      <c r="D448" s="39">
        <v>17.23</v>
      </c>
      <c r="E448" s="40">
        <f t="shared" si="41"/>
        <v>22.915900000000001</v>
      </c>
      <c r="F448" s="50">
        <f t="shared" si="42"/>
        <v>22.399000000000001</v>
      </c>
    </row>
    <row r="449" spans="1:6" hidden="1" x14ac:dyDescent="0.25">
      <c r="A449" s="2">
        <v>34</v>
      </c>
      <c r="B449" s="17" t="s">
        <v>93</v>
      </c>
      <c r="C449" s="32" t="s">
        <v>133</v>
      </c>
      <c r="D449" s="39">
        <v>15</v>
      </c>
      <c r="E449" s="40">
        <f t="shared" si="41"/>
        <v>19.95</v>
      </c>
      <c r="F449" s="50">
        <f t="shared" si="42"/>
        <v>19.5</v>
      </c>
    </row>
    <row r="450" spans="1:6" hidden="1" x14ac:dyDescent="0.25">
      <c r="A450" s="2">
        <v>35</v>
      </c>
      <c r="B450" s="17" t="s">
        <v>94</v>
      </c>
      <c r="C450" s="32" t="s">
        <v>133</v>
      </c>
      <c r="D450" s="39">
        <v>25.63</v>
      </c>
      <c r="E450" s="40">
        <f t="shared" si="41"/>
        <v>34.087899999999998</v>
      </c>
      <c r="F450" s="50">
        <f t="shared" si="42"/>
        <v>33.318999999999996</v>
      </c>
    </row>
    <row r="451" spans="1:6" hidden="1" x14ac:dyDescent="0.25">
      <c r="A451" s="2">
        <v>36</v>
      </c>
      <c r="B451" s="17" t="s">
        <v>95</v>
      </c>
      <c r="C451" s="32" t="s">
        <v>133</v>
      </c>
      <c r="D451" s="39">
        <v>14.85</v>
      </c>
      <c r="E451" s="40">
        <f t="shared" si="41"/>
        <v>19.750499999999999</v>
      </c>
      <c r="F451" s="50">
        <f t="shared" si="42"/>
        <v>19.305</v>
      </c>
    </row>
    <row r="452" spans="1:6" hidden="1" x14ac:dyDescent="0.25">
      <c r="A452" s="2">
        <v>37</v>
      </c>
      <c r="B452" s="17" t="s">
        <v>96</v>
      </c>
      <c r="C452" s="32" t="s">
        <v>133</v>
      </c>
      <c r="D452" s="39">
        <v>14</v>
      </c>
      <c r="E452" s="40">
        <f t="shared" si="41"/>
        <v>18.62</v>
      </c>
      <c r="F452" s="50">
        <f t="shared" si="42"/>
        <v>18.2</v>
      </c>
    </row>
    <row r="453" spans="1:6" hidden="1" x14ac:dyDescent="0.25">
      <c r="A453" s="2">
        <v>38</v>
      </c>
      <c r="B453" s="17" t="s">
        <v>97</v>
      </c>
      <c r="C453" s="32" t="s">
        <v>133</v>
      </c>
      <c r="D453" s="39">
        <v>14</v>
      </c>
      <c r="E453" s="40">
        <f t="shared" si="41"/>
        <v>18.62</v>
      </c>
      <c r="F453" s="50">
        <f t="shared" si="42"/>
        <v>18.2</v>
      </c>
    </row>
    <row r="454" spans="1:6" hidden="1" x14ac:dyDescent="0.25">
      <c r="A454" s="2">
        <v>39</v>
      </c>
      <c r="B454" s="17" t="s">
        <v>98</v>
      </c>
      <c r="C454" s="32" t="s">
        <v>133</v>
      </c>
      <c r="D454" s="39">
        <v>15.23</v>
      </c>
      <c r="E454" s="40">
        <f t="shared" si="41"/>
        <v>20.2559</v>
      </c>
      <c r="F454" s="50">
        <f t="shared" si="42"/>
        <v>19.798999999999999</v>
      </c>
    </row>
    <row r="455" spans="1:6" hidden="1" x14ac:dyDescent="0.25">
      <c r="A455" s="2">
        <v>40</v>
      </c>
      <c r="B455" s="17" t="s">
        <v>99</v>
      </c>
      <c r="C455" s="32" t="s">
        <v>133</v>
      </c>
      <c r="D455" s="39">
        <v>10</v>
      </c>
      <c r="E455" s="40">
        <f t="shared" si="41"/>
        <v>13.3</v>
      </c>
      <c r="F455" s="50">
        <f t="shared" si="42"/>
        <v>13</v>
      </c>
    </row>
    <row r="456" spans="1:6" hidden="1" x14ac:dyDescent="0.25">
      <c r="A456" s="2">
        <v>41</v>
      </c>
      <c r="B456" s="17" t="s">
        <v>72</v>
      </c>
      <c r="C456" s="32" t="s">
        <v>133</v>
      </c>
      <c r="D456" s="39">
        <v>10</v>
      </c>
      <c r="E456" s="40">
        <f t="shared" si="41"/>
        <v>13.3</v>
      </c>
      <c r="F456" s="50">
        <f t="shared" si="42"/>
        <v>13</v>
      </c>
    </row>
    <row r="457" spans="1:6" hidden="1" x14ac:dyDescent="0.25">
      <c r="A457" s="2">
        <v>42</v>
      </c>
      <c r="B457" s="17" t="s">
        <v>100</v>
      </c>
      <c r="C457" s="32" t="s">
        <v>133</v>
      </c>
      <c r="D457" s="39">
        <v>25</v>
      </c>
      <c r="E457" s="40">
        <f t="shared" si="41"/>
        <v>33.25</v>
      </c>
      <c r="F457" s="50">
        <f t="shared" si="42"/>
        <v>32.5</v>
      </c>
    </row>
    <row r="458" spans="1:6" hidden="1" x14ac:dyDescent="0.25">
      <c r="A458" s="2">
        <v>43</v>
      </c>
      <c r="B458" s="17" t="s">
        <v>101</v>
      </c>
      <c r="C458" s="32" t="s">
        <v>133</v>
      </c>
      <c r="D458" s="39">
        <v>16.920000000000002</v>
      </c>
      <c r="E458" s="40">
        <f t="shared" si="41"/>
        <v>22.503600000000002</v>
      </c>
      <c r="F458" s="50">
        <f t="shared" si="42"/>
        <v>21.996000000000002</v>
      </c>
    </row>
    <row r="459" spans="1:6" hidden="1" x14ac:dyDescent="0.25">
      <c r="A459" s="2">
        <v>44</v>
      </c>
      <c r="B459" s="17" t="s">
        <v>102</v>
      </c>
      <c r="C459" s="32" t="s">
        <v>133</v>
      </c>
      <c r="D459" s="39">
        <v>28.03</v>
      </c>
      <c r="E459" s="40">
        <f t="shared" si="41"/>
        <v>37.279899999999998</v>
      </c>
      <c r="F459" s="50">
        <f t="shared" si="42"/>
        <v>36.439</v>
      </c>
    </row>
    <row r="460" spans="1:6" hidden="1" x14ac:dyDescent="0.25">
      <c r="A460" s="2">
        <v>45</v>
      </c>
      <c r="B460" s="17" t="s">
        <v>103</v>
      </c>
      <c r="C460" s="32" t="s">
        <v>133</v>
      </c>
      <c r="D460" s="39">
        <v>33.61</v>
      </c>
      <c r="E460" s="40">
        <f t="shared" si="41"/>
        <v>44.701300000000003</v>
      </c>
      <c r="F460" s="50">
        <f t="shared" si="42"/>
        <v>43.692999999999998</v>
      </c>
    </row>
    <row r="461" spans="1:6" hidden="1" x14ac:dyDescent="0.25">
      <c r="A461" s="2">
        <v>46</v>
      </c>
      <c r="B461" s="17" t="s">
        <v>104</v>
      </c>
      <c r="C461" s="32" t="s">
        <v>133</v>
      </c>
      <c r="D461" s="39">
        <v>13.98</v>
      </c>
      <c r="E461" s="40">
        <f t="shared" si="41"/>
        <v>18.593400000000003</v>
      </c>
      <c r="F461" s="50">
        <f t="shared" si="42"/>
        <v>18.173999999999999</v>
      </c>
    </row>
    <row r="462" spans="1:6" hidden="1" x14ac:dyDescent="0.25">
      <c r="A462" s="2">
        <v>47</v>
      </c>
      <c r="B462" s="17" t="s">
        <v>105</v>
      </c>
      <c r="C462" s="32" t="s">
        <v>133</v>
      </c>
      <c r="D462" s="39">
        <v>14.53</v>
      </c>
      <c r="E462" s="40">
        <f t="shared" si="41"/>
        <v>19.3249</v>
      </c>
      <c r="F462" s="50">
        <f t="shared" si="42"/>
        <v>18.888999999999999</v>
      </c>
    </row>
    <row r="463" spans="1:6" hidden="1" x14ac:dyDescent="0.25">
      <c r="A463" s="2">
        <v>48</v>
      </c>
      <c r="B463" s="17" t="s">
        <v>106</v>
      </c>
      <c r="C463" s="32" t="s">
        <v>133</v>
      </c>
      <c r="D463" s="39">
        <v>19.23</v>
      </c>
      <c r="E463" s="40">
        <f t="shared" si="41"/>
        <v>25.575900000000001</v>
      </c>
      <c r="F463" s="50">
        <f t="shared" si="42"/>
        <v>24.999000000000002</v>
      </c>
    </row>
    <row r="464" spans="1:6" hidden="1" x14ac:dyDescent="0.25">
      <c r="A464" s="2">
        <v>49</v>
      </c>
      <c r="B464" s="17" t="s">
        <v>107</v>
      </c>
      <c r="C464" s="32" t="s">
        <v>133</v>
      </c>
      <c r="D464" s="39">
        <v>18.57</v>
      </c>
      <c r="E464" s="40">
        <f t="shared" si="41"/>
        <v>24.6981</v>
      </c>
      <c r="F464" s="50">
        <f t="shared" si="42"/>
        <v>24.140999999999998</v>
      </c>
    </row>
    <row r="465" spans="1:6" hidden="1" x14ac:dyDescent="0.25">
      <c r="A465" s="2">
        <v>50</v>
      </c>
      <c r="B465" s="17" t="s">
        <v>108</v>
      </c>
      <c r="C465" s="32" t="s">
        <v>133</v>
      </c>
      <c r="D465" s="39">
        <v>18</v>
      </c>
      <c r="E465" s="40">
        <f t="shared" si="41"/>
        <v>23.94</v>
      </c>
      <c r="F465" s="50">
        <f t="shared" si="42"/>
        <v>23.4</v>
      </c>
    </row>
    <row r="466" spans="1:6" hidden="1" x14ac:dyDescent="0.25">
      <c r="A466" s="2">
        <v>51</v>
      </c>
      <c r="B466" s="17" t="s">
        <v>109</v>
      </c>
      <c r="C466" s="32" t="s">
        <v>133</v>
      </c>
      <c r="D466" s="39">
        <v>12.75</v>
      </c>
      <c r="E466" s="40">
        <f t="shared" si="41"/>
        <v>16.9575</v>
      </c>
      <c r="F466" s="50">
        <f t="shared" si="42"/>
        <v>16.574999999999999</v>
      </c>
    </row>
    <row r="467" spans="1:6" hidden="1" x14ac:dyDescent="0.25">
      <c r="A467" s="2">
        <v>52</v>
      </c>
      <c r="B467" s="17" t="s">
        <v>110</v>
      </c>
      <c r="C467" s="32" t="s">
        <v>133</v>
      </c>
      <c r="D467" s="39">
        <v>16</v>
      </c>
      <c r="E467" s="40">
        <f t="shared" si="41"/>
        <v>21.28</v>
      </c>
      <c r="F467" s="50">
        <f t="shared" si="42"/>
        <v>20.8</v>
      </c>
    </row>
    <row r="468" spans="1:6" hidden="1" x14ac:dyDescent="0.25">
      <c r="A468" s="2">
        <v>53</v>
      </c>
      <c r="B468" s="17" t="s">
        <v>111</v>
      </c>
      <c r="C468" s="32" t="s">
        <v>133</v>
      </c>
      <c r="D468" s="39">
        <v>15.48</v>
      </c>
      <c r="E468" s="40">
        <f t="shared" si="41"/>
        <v>20.5884</v>
      </c>
      <c r="F468" s="50">
        <f t="shared" si="42"/>
        <v>20.124000000000002</v>
      </c>
    </row>
    <row r="469" spans="1:6" hidden="1" x14ac:dyDescent="0.25">
      <c r="A469" s="2">
        <v>54</v>
      </c>
      <c r="B469" s="17" t="s">
        <v>112</v>
      </c>
      <c r="C469" s="32" t="s">
        <v>133</v>
      </c>
      <c r="D469" s="39">
        <v>19.62</v>
      </c>
      <c r="E469" s="40">
        <f t="shared" si="41"/>
        <v>26.0946</v>
      </c>
      <c r="F469" s="50">
        <f t="shared" si="42"/>
        <v>25.506</v>
      </c>
    </row>
    <row r="470" spans="1:6" hidden="1" x14ac:dyDescent="0.25">
      <c r="A470" s="2">
        <v>55</v>
      </c>
      <c r="B470" s="17" t="s">
        <v>113</v>
      </c>
      <c r="C470" s="32" t="s">
        <v>133</v>
      </c>
      <c r="D470" s="39">
        <v>15.44</v>
      </c>
      <c r="E470" s="40">
        <f t="shared" si="41"/>
        <v>20.5352</v>
      </c>
      <c r="F470" s="50">
        <f t="shared" si="42"/>
        <v>20.071999999999999</v>
      </c>
    </row>
    <row r="471" spans="1:6" hidden="1" x14ac:dyDescent="0.25">
      <c r="A471" s="2">
        <v>56</v>
      </c>
      <c r="B471" s="17" t="s">
        <v>114</v>
      </c>
      <c r="C471" s="32" t="s">
        <v>133</v>
      </c>
      <c r="D471" s="39">
        <v>21.83</v>
      </c>
      <c r="E471" s="40">
        <f t="shared" si="41"/>
        <v>29.033899999999999</v>
      </c>
      <c r="F471" s="50">
        <f t="shared" si="42"/>
        <v>28.378999999999998</v>
      </c>
    </row>
    <row r="472" spans="1:6" hidden="1" x14ac:dyDescent="0.25">
      <c r="A472" s="2">
        <v>57</v>
      </c>
      <c r="B472" s="17" t="s">
        <v>115</v>
      </c>
      <c r="C472" s="32" t="s">
        <v>133</v>
      </c>
      <c r="D472" s="39">
        <v>10</v>
      </c>
      <c r="E472" s="40">
        <f t="shared" si="41"/>
        <v>13.3</v>
      </c>
      <c r="F472" s="50">
        <f t="shared" si="42"/>
        <v>13</v>
      </c>
    </row>
    <row r="473" spans="1:6" hidden="1" x14ac:dyDescent="0.25">
      <c r="A473" s="2">
        <v>58</v>
      </c>
      <c r="B473" s="17" t="s">
        <v>116</v>
      </c>
      <c r="C473" s="32" t="s">
        <v>133</v>
      </c>
      <c r="D473" s="39">
        <v>14.54</v>
      </c>
      <c r="E473" s="40">
        <f t="shared" si="41"/>
        <v>19.338200000000001</v>
      </c>
      <c r="F473" s="50">
        <f t="shared" si="42"/>
        <v>18.901999999999997</v>
      </c>
    </row>
    <row r="474" spans="1:6" hidden="1" x14ac:dyDescent="0.25">
      <c r="A474" s="2">
        <v>59</v>
      </c>
      <c r="B474" s="17" t="s">
        <v>117</v>
      </c>
      <c r="C474" s="32" t="s">
        <v>133</v>
      </c>
      <c r="D474" s="39">
        <v>13</v>
      </c>
      <c r="E474" s="40">
        <f t="shared" si="41"/>
        <v>17.29</v>
      </c>
      <c r="F474" s="50">
        <f t="shared" si="42"/>
        <v>16.899999999999999</v>
      </c>
    </row>
    <row r="475" spans="1:6" hidden="1" x14ac:dyDescent="0.25">
      <c r="A475" s="2">
        <v>60</v>
      </c>
      <c r="B475" s="17" t="s">
        <v>118</v>
      </c>
      <c r="C475" s="32" t="s">
        <v>133</v>
      </c>
      <c r="D475" s="39">
        <v>25.6</v>
      </c>
      <c r="E475" s="40">
        <f t="shared" si="41"/>
        <v>34.048000000000002</v>
      </c>
      <c r="F475" s="50">
        <f t="shared" si="42"/>
        <v>33.28</v>
      </c>
    </row>
    <row r="476" spans="1:6" hidden="1" x14ac:dyDescent="0.25">
      <c r="A476" s="2">
        <v>61</v>
      </c>
      <c r="B476" s="17" t="s">
        <v>119</v>
      </c>
      <c r="C476" s="32" t="s">
        <v>133</v>
      </c>
      <c r="D476" s="39">
        <v>10.89</v>
      </c>
      <c r="E476" s="40">
        <f t="shared" si="41"/>
        <v>14.483700000000001</v>
      </c>
      <c r="F476" s="50">
        <f t="shared" si="42"/>
        <v>14.157</v>
      </c>
    </row>
    <row r="477" spans="1:6" ht="15.75" hidden="1" thickBot="1" x14ac:dyDescent="0.3">
      <c r="A477" s="20">
        <v>62</v>
      </c>
      <c r="B477" s="21" t="s">
        <v>120</v>
      </c>
      <c r="C477" s="32" t="s">
        <v>133</v>
      </c>
      <c r="D477" s="42">
        <v>10</v>
      </c>
      <c r="E477" s="40">
        <f t="shared" si="41"/>
        <v>13.3</v>
      </c>
      <c r="F477" s="50">
        <f t="shared" si="42"/>
        <v>13</v>
      </c>
    </row>
    <row r="478" spans="1:6" ht="15.75" hidden="1" thickBot="1" x14ac:dyDescent="0.3">
      <c r="A478" s="108"/>
      <c r="B478" s="109"/>
      <c r="C478" s="109"/>
      <c r="D478" s="109"/>
      <c r="E478" s="109"/>
      <c r="F478" s="110"/>
    </row>
    <row r="479" spans="1:6" ht="24" thickBot="1" x14ac:dyDescent="0.3">
      <c r="A479" s="111" t="s">
        <v>45</v>
      </c>
      <c r="B479" s="112"/>
      <c r="C479" s="112"/>
      <c r="D479" s="112"/>
      <c r="E479" s="112"/>
      <c r="F479" s="113"/>
    </row>
    <row r="480" spans="1:6" ht="15.75" thickBot="1" x14ac:dyDescent="0.3">
      <c r="A480" s="22"/>
      <c r="B480" s="23"/>
      <c r="C480" s="30"/>
      <c r="D480" s="36"/>
      <c r="E480" s="37" t="s">
        <v>141</v>
      </c>
      <c r="F480" s="38" t="s">
        <v>143</v>
      </c>
    </row>
    <row r="481" spans="1:6" ht="30" hidden="1" x14ac:dyDescent="0.25">
      <c r="A481" s="25" t="s">
        <v>40</v>
      </c>
      <c r="B481" s="26" t="s">
        <v>53</v>
      </c>
      <c r="C481" s="27" t="s">
        <v>59</v>
      </c>
      <c r="D481" s="28" t="s">
        <v>130</v>
      </c>
      <c r="E481" s="29" t="s">
        <v>131</v>
      </c>
      <c r="F481" s="24" t="s">
        <v>131</v>
      </c>
    </row>
    <row r="482" spans="1:6" hidden="1" x14ac:dyDescent="0.25">
      <c r="A482" s="2">
        <v>63</v>
      </c>
      <c r="B482" s="17" t="s">
        <v>121</v>
      </c>
      <c r="C482" s="33" t="s">
        <v>133</v>
      </c>
      <c r="D482" s="39">
        <v>13</v>
      </c>
      <c r="E482" s="40">
        <f>(D482*0.34)+D482</f>
        <v>17.420000000000002</v>
      </c>
      <c r="F482" s="50">
        <f t="shared" ref="F482:F490" si="43">(D482*0.3)+D482</f>
        <v>16.899999999999999</v>
      </c>
    </row>
    <row r="483" spans="1:6" hidden="1" x14ac:dyDescent="0.25">
      <c r="A483" s="2">
        <v>64</v>
      </c>
      <c r="B483" s="17" t="s">
        <v>122</v>
      </c>
      <c r="C483" s="33" t="s">
        <v>133</v>
      </c>
      <c r="D483" s="39">
        <v>11.13</v>
      </c>
      <c r="E483" s="40">
        <f t="shared" ref="E483:E490" si="44">(D483*0.34)+D483</f>
        <v>14.914200000000001</v>
      </c>
      <c r="F483" s="50">
        <f t="shared" si="43"/>
        <v>14.469000000000001</v>
      </c>
    </row>
    <row r="484" spans="1:6" hidden="1" x14ac:dyDescent="0.25">
      <c r="A484" s="2">
        <v>65</v>
      </c>
      <c r="B484" s="17" t="s">
        <v>129</v>
      </c>
      <c r="C484" s="33" t="s">
        <v>133</v>
      </c>
      <c r="D484" s="39">
        <v>22.88</v>
      </c>
      <c r="E484" s="40">
        <f t="shared" si="44"/>
        <v>30.659199999999998</v>
      </c>
      <c r="F484" s="50">
        <f t="shared" si="43"/>
        <v>29.744</v>
      </c>
    </row>
    <row r="485" spans="1:6" hidden="1" x14ac:dyDescent="0.25">
      <c r="A485" s="2">
        <v>66</v>
      </c>
      <c r="B485" s="17" t="s">
        <v>123</v>
      </c>
      <c r="C485" s="33" t="s">
        <v>133</v>
      </c>
      <c r="D485" s="39">
        <v>16.940000000000001</v>
      </c>
      <c r="E485" s="40">
        <f t="shared" si="44"/>
        <v>22.699600000000004</v>
      </c>
      <c r="F485" s="50">
        <f t="shared" si="43"/>
        <v>22.022000000000002</v>
      </c>
    </row>
    <row r="486" spans="1:6" hidden="1" x14ac:dyDescent="0.25">
      <c r="A486" s="2">
        <v>67</v>
      </c>
      <c r="B486" s="17" t="s">
        <v>124</v>
      </c>
      <c r="C486" s="33" t="s">
        <v>133</v>
      </c>
      <c r="D486" s="39">
        <v>20</v>
      </c>
      <c r="E486" s="40">
        <f t="shared" si="44"/>
        <v>26.8</v>
      </c>
      <c r="F486" s="50">
        <f t="shared" si="43"/>
        <v>26</v>
      </c>
    </row>
    <row r="487" spans="1:6" hidden="1" x14ac:dyDescent="0.25">
      <c r="A487" s="2">
        <v>68</v>
      </c>
      <c r="B487" s="17" t="s">
        <v>125</v>
      </c>
      <c r="C487" s="33" t="s">
        <v>133</v>
      </c>
      <c r="D487" s="39">
        <v>14</v>
      </c>
      <c r="E487" s="40">
        <f t="shared" si="44"/>
        <v>18.760000000000002</v>
      </c>
      <c r="F487" s="50">
        <f t="shared" si="43"/>
        <v>18.2</v>
      </c>
    </row>
    <row r="488" spans="1:6" hidden="1" x14ac:dyDescent="0.25">
      <c r="A488" s="2">
        <v>69</v>
      </c>
      <c r="B488" s="17" t="s">
        <v>126</v>
      </c>
      <c r="C488" s="33" t="s">
        <v>133</v>
      </c>
      <c r="D488" s="39">
        <v>16</v>
      </c>
      <c r="E488" s="40">
        <f t="shared" si="44"/>
        <v>21.44</v>
      </c>
      <c r="F488" s="50">
        <f t="shared" si="43"/>
        <v>20.8</v>
      </c>
    </row>
    <row r="489" spans="1:6" hidden="1" x14ac:dyDescent="0.25">
      <c r="A489" s="2">
        <v>70</v>
      </c>
      <c r="B489" s="17" t="s">
        <v>127</v>
      </c>
      <c r="C489" s="33" t="s">
        <v>133</v>
      </c>
      <c r="D489" s="39">
        <v>16</v>
      </c>
      <c r="E489" s="40">
        <f t="shared" si="44"/>
        <v>21.44</v>
      </c>
      <c r="F489" s="50">
        <f t="shared" si="43"/>
        <v>20.8</v>
      </c>
    </row>
    <row r="490" spans="1:6" ht="15.75" hidden="1" thickBot="1" x14ac:dyDescent="0.3">
      <c r="A490" s="14">
        <v>71</v>
      </c>
      <c r="B490" s="18" t="s">
        <v>128</v>
      </c>
      <c r="C490" s="33" t="s">
        <v>133</v>
      </c>
      <c r="D490" s="44">
        <v>24</v>
      </c>
      <c r="E490" s="40">
        <f t="shared" si="44"/>
        <v>32.159999999999997</v>
      </c>
      <c r="F490" s="50">
        <f t="shared" si="43"/>
        <v>31.2</v>
      </c>
    </row>
    <row r="491" spans="1:6" ht="24" thickBot="1" x14ac:dyDescent="0.3">
      <c r="A491" s="111" t="s">
        <v>58</v>
      </c>
      <c r="B491" s="112"/>
      <c r="C491" s="112"/>
      <c r="D491" s="112"/>
      <c r="E491" s="112"/>
      <c r="F491" s="113"/>
    </row>
    <row r="492" spans="1:6" ht="16.5" thickBot="1" x14ac:dyDescent="0.3">
      <c r="A492" s="114" t="s">
        <v>51</v>
      </c>
      <c r="B492" s="115"/>
      <c r="C492" s="115"/>
      <c r="D492" s="115"/>
      <c r="E492" s="115"/>
      <c r="F492" s="116"/>
    </row>
    <row r="493" spans="1:6" ht="15.75" thickBot="1" x14ac:dyDescent="0.3">
      <c r="A493" s="22"/>
      <c r="B493" s="23"/>
      <c r="C493" s="30"/>
      <c r="D493" s="36"/>
      <c r="E493" s="102"/>
      <c r="F493" s="103"/>
    </row>
    <row r="494" spans="1:6" ht="30" x14ac:dyDescent="0.25">
      <c r="A494" s="25" t="s">
        <v>40</v>
      </c>
      <c r="B494" s="26" t="s">
        <v>52</v>
      </c>
      <c r="C494" s="27" t="s">
        <v>59</v>
      </c>
      <c r="D494" s="49" t="s">
        <v>130</v>
      </c>
      <c r="E494" s="104"/>
      <c r="F494" s="105"/>
    </row>
    <row r="495" spans="1:6" x14ac:dyDescent="0.25">
      <c r="A495" s="2">
        <v>72</v>
      </c>
      <c r="B495" s="16" t="s">
        <v>50</v>
      </c>
      <c r="C495" s="34" t="s">
        <v>136</v>
      </c>
      <c r="D495" s="43">
        <v>10</v>
      </c>
      <c r="E495" s="104"/>
      <c r="F495" s="105"/>
    </row>
    <row r="496" spans="1:6" x14ac:dyDescent="0.25">
      <c r="A496" s="2">
        <v>73</v>
      </c>
      <c r="B496" s="16" t="s">
        <v>46</v>
      </c>
      <c r="C496" s="34" t="s">
        <v>136</v>
      </c>
      <c r="D496" s="43">
        <v>20</v>
      </c>
      <c r="E496" s="104"/>
      <c r="F496" s="105"/>
    </row>
    <row r="497" spans="1:6" x14ac:dyDescent="0.25">
      <c r="A497" s="2">
        <v>74</v>
      </c>
      <c r="B497" s="16" t="s">
        <v>47</v>
      </c>
      <c r="C497" s="34" t="s">
        <v>136</v>
      </c>
      <c r="D497" s="43">
        <v>10</v>
      </c>
      <c r="E497" s="104"/>
      <c r="F497" s="105"/>
    </row>
    <row r="498" spans="1:6" x14ac:dyDescent="0.25">
      <c r="A498" s="2">
        <v>75</v>
      </c>
      <c r="B498" s="16" t="s">
        <v>48</v>
      </c>
      <c r="C498" s="34" t="s">
        <v>136</v>
      </c>
      <c r="D498" s="43">
        <v>25</v>
      </c>
      <c r="E498" s="104"/>
      <c r="F498" s="105"/>
    </row>
    <row r="499" spans="1:6" ht="15.75" thickBot="1" x14ac:dyDescent="0.3">
      <c r="A499" s="14">
        <v>76</v>
      </c>
      <c r="B499" s="19" t="s">
        <v>49</v>
      </c>
      <c r="C499" s="35" t="s">
        <v>136</v>
      </c>
      <c r="D499" s="45">
        <v>20</v>
      </c>
      <c r="E499" s="106"/>
      <c r="F499" s="107"/>
    </row>
    <row r="500" spans="1:6" ht="16.5" thickBot="1" x14ac:dyDescent="0.3">
      <c r="A500" s="114" t="s">
        <v>140</v>
      </c>
      <c r="B500" s="115"/>
      <c r="C500" s="115"/>
      <c r="D500" s="115"/>
      <c r="E500" s="115"/>
      <c r="F500" s="116"/>
    </row>
    <row r="501" spans="1:6" ht="15.75" thickBot="1" x14ac:dyDescent="0.3">
      <c r="A501" s="22"/>
      <c r="B501" s="23"/>
      <c r="C501" s="30"/>
      <c r="D501" s="36"/>
      <c r="E501" s="102"/>
      <c r="F501" s="103"/>
    </row>
    <row r="502" spans="1:6" ht="30" x14ac:dyDescent="0.25">
      <c r="A502" s="25" t="s">
        <v>40</v>
      </c>
      <c r="B502" s="26" t="s">
        <v>137</v>
      </c>
      <c r="C502" s="27" t="s">
        <v>59</v>
      </c>
      <c r="D502" s="49" t="s">
        <v>130</v>
      </c>
      <c r="E502" s="104"/>
      <c r="F502" s="105"/>
    </row>
    <row r="503" spans="1:6" ht="15.75" thickBot="1" x14ac:dyDescent="0.3">
      <c r="A503" s="14">
        <v>77</v>
      </c>
      <c r="B503" s="19" t="s">
        <v>138</v>
      </c>
      <c r="C503" s="35" t="s">
        <v>139</v>
      </c>
      <c r="D503" s="45">
        <v>2</v>
      </c>
      <c r="E503" s="106"/>
      <c r="F503" s="107"/>
    </row>
    <row r="504" spans="1:6" x14ac:dyDescent="0.25">
      <c r="A504" s="12"/>
      <c r="B504" s="11"/>
    </row>
    <row r="505" spans="1:6" x14ac:dyDescent="0.25">
      <c r="A505" s="12"/>
      <c r="B505" s="11"/>
    </row>
    <row r="506" spans="1:6" ht="47.25" customHeight="1" x14ac:dyDescent="0.25"/>
    <row r="507" spans="1:6" ht="24" customHeight="1" x14ac:dyDescent="0.25"/>
    <row r="527" ht="24" customHeight="1" x14ac:dyDescent="0.25"/>
    <row r="546" ht="24" customHeight="1" x14ac:dyDescent="0.25"/>
    <row r="584" ht="24" customHeight="1" x14ac:dyDescent="0.25"/>
    <row r="598" ht="24" customHeight="1" x14ac:dyDescent="0.25"/>
    <row r="599" ht="16.5" customHeight="1" x14ac:dyDescent="0.25"/>
    <row r="607" ht="47.25" customHeight="1" x14ac:dyDescent="0.25"/>
    <row r="608" ht="24" customHeight="1" x14ac:dyDescent="0.25"/>
    <row r="628" ht="24" customHeight="1" x14ac:dyDescent="0.25"/>
    <row r="647" ht="24" customHeight="1" x14ac:dyDescent="0.25"/>
    <row r="685" ht="24" customHeight="1" x14ac:dyDescent="0.25"/>
    <row r="699" ht="24" customHeight="1" x14ac:dyDescent="0.25"/>
    <row r="700" ht="16.5" customHeight="1" x14ac:dyDescent="0.25"/>
    <row r="709" ht="47.25" customHeight="1" x14ac:dyDescent="0.25"/>
    <row r="710" ht="24" customHeight="1" x14ac:dyDescent="0.25"/>
    <row r="730" ht="24" customHeight="1" x14ac:dyDescent="0.25"/>
    <row r="749" ht="24" customHeight="1" x14ac:dyDescent="0.25"/>
    <row r="787" ht="24" customHeight="1" x14ac:dyDescent="0.25"/>
    <row r="801" ht="24" customHeight="1" x14ac:dyDescent="0.25"/>
    <row r="802" ht="16.5" customHeight="1" x14ac:dyDescent="0.25"/>
    <row r="811" ht="47.25" customHeight="1" x14ac:dyDescent="0.25"/>
    <row r="812" ht="24" customHeight="1" x14ac:dyDescent="0.25"/>
    <row r="832" ht="24" customHeight="1" x14ac:dyDescent="0.25"/>
    <row r="851" ht="24" customHeight="1" x14ac:dyDescent="0.25"/>
    <row r="889" ht="24" customHeight="1" x14ac:dyDescent="0.25"/>
    <row r="903" ht="24" customHeight="1" x14ac:dyDescent="0.25"/>
    <row r="904" ht="16.5" customHeight="1" x14ac:dyDescent="0.25"/>
    <row r="913" ht="47.25" customHeight="1" x14ac:dyDescent="0.25"/>
    <row r="914" ht="24" customHeight="1" x14ac:dyDescent="0.25"/>
    <row r="934" ht="24" customHeight="1" x14ac:dyDescent="0.25"/>
    <row r="953" ht="24" customHeight="1" x14ac:dyDescent="0.25"/>
    <row r="991" ht="24" customHeight="1" x14ac:dyDescent="0.25"/>
    <row r="1005" ht="24" customHeight="1" x14ac:dyDescent="0.25"/>
    <row r="1006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93:F97 C511:F525 C531:F544 C550:F582 C588:F596 C602:F606 C101:F101 C194:F198 C202:F202 C296:F300 C304:F304 C396:F400 C404:F404 C495:F499 C503:F503 C5:F19 C24:F37 C42:F74 C79:F87 C106:F120 C125:F138 C143:F175 C180:F188 C208:F222 C227:F240 C245:F277 C282:F290 C309:F323 C328:F341 C346:F378 C383:F391 C409:F423 C428:F441 C445:F477 C482:F490" name="Range6"/>
    <protectedRange algorithmName="SHA-512" hashValue="KixkWbSQUPUb+61pt3zSJIJ26wXkeh3Ib+8Zbinl/ztz0fRoJfSalQngA7K5OZWq8EBl2GTMBKYCx3Zxx5e2uQ==" saltValue="u+s0dnacm+C5R3EsjPLk3w==" spinCount="100000" sqref="C612:F626 C703:F707 C689:F697 C651:F683 C632:F645" name="Range6_4_1"/>
    <protectedRange algorithmName="SHA-512" hashValue="KixkWbSQUPUb+61pt3zSJIJ26wXkeh3Ib+8Zbinl/ztz0fRoJfSalQngA7K5OZWq8EBl2GTMBKYCx3Zxx5e2uQ==" saltValue="u+s0dnacm+C5R3EsjPLk3w==" spinCount="100000" sqref="C714:F728 C805:F809 C791:F799 C753:F785 C734:F747" name="Range6_5_1"/>
    <protectedRange algorithmName="SHA-512" hashValue="KixkWbSQUPUb+61pt3zSJIJ26wXkeh3Ib+8Zbinl/ztz0fRoJfSalQngA7K5OZWq8EBl2GTMBKYCx3Zxx5e2uQ==" saltValue="u+s0dnacm+C5R3EsjPLk3w==" spinCount="100000" sqref="C816:F830 C907:F911 C893:F901 C855:F887 C836:F849" name="Range6_6_1"/>
    <protectedRange algorithmName="SHA-512" hashValue="KixkWbSQUPUb+61pt3zSJIJ26wXkeh3Ib+8Zbinl/ztz0fRoJfSalQngA7K5OZWq8EBl2GTMBKYCx3Zxx5e2uQ==" saltValue="u+s0dnacm+C5R3EsjPLk3w==" spinCount="100000" sqref="C918:F932 C1009:F1013 C995:F1003 C957:F989 C938:F951" name="Range6_7_1"/>
  </protectedRanges>
  <mergeCells count="68">
    <mergeCell ref="A278:F278"/>
    <mergeCell ref="A279:F279"/>
    <mergeCell ref="A291:F291"/>
    <mergeCell ref="A292:F292"/>
    <mergeCell ref="A342:F342"/>
    <mergeCell ref="A325:F325"/>
    <mergeCell ref="A343:F343"/>
    <mergeCell ref="A406:F406"/>
    <mergeCell ref="A424:F424"/>
    <mergeCell ref="A121:F121"/>
    <mergeCell ref="A122:F122"/>
    <mergeCell ref="A139:F139"/>
    <mergeCell ref="A140:F140"/>
    <mergeCell ref="A293:F293"/>
    <mergeCell ref="A176:F176"/>
    <mergeCell ref="A177:F177"/>
    <mergeCell ref="A189:F189"/>
    <mergeCell ref="A190:F190"/>
    <mergeCell ref="A191:F191"/>
    <mergeCell ref="E192:F198"/>
    <mergeCell ref="A199:F199"/>
    <mergeCell ref="A223:F223"/>
    <mergeCell ref="A38:F38"/>
    <mergeCell ref="A39:F39"/>
    <mergeCell ref="A392:F392"/>
    <mergeCell ref="A379:F379"/>
    <mergeCell ref="A380:F380"/>
    <mergeCell ref="E294:F300"/>
    <mergeCell ref="A301:F301"/>
    <mergeCell ref="E302:F304"/>
    <mergeCell ref="A305:F305"/>
    <mergeCell ref="A306:F306"/>
    <mergeCell ref="A324:F324"/>
    <mergeCell ref="A241:F241"/>
    <mergeCell ref="A242:F242"/>
    <mergeCell ref="A203:F203"/>
    <mergeCell ref="A204:F204"/>
    <mergeCell ref="A205:F205"/>
    <mergeCell ref="A1:F1"/>
    <mergeCell ref="A2:F2"/>
    <mergeCell ref="A20:F20"/>
    <mergeCell ref="A21:F21"/>
    <mergeCell ref="A224:F224"/>
    <mergeCell ref="A75:F75"/>
    <mergeCell ref="A76:F76"/>
    <mergeCell ref="A88:F88"/>
    <mergeCell ref="A89:F89"/>
    <mergeCell ref="A90:F90"/>
    <mergeCell ref="E91:F97"/>
    <mergeCell ref="A98:F98"/>
    <mergeCell ref="E99:F101"/>
    <mergeCell ref="A102:F102"/>
    <mergeCell ref="A103:F103"/>
    <mergeCell ref="E200:F202"/>
    <mergeCell ref="E493:F499"/>
    <mergeCell ref="A500:F500"/>
    <mergeCell ref="E501:F503"/>
    <mergeCell ref="A442:F442"/>
    <mergeCell ref="A478:F478"/>
    <mergeCell ref="A479:F479"/>
    <mergeCell ref="A491:F491"/>
    <mergeCell ref="A492:F492"/>
    <mergeCell ref="A425:F425"/>
    <mergeCell ref="A393:F393"/>
    <mergeCell ref="E394:F400"/>
    <mergeCell ref="A401:F401"/>
    <mergeCell ref="E402:F404"/>
    <mergeCell ref="A405:F405"/>
  </mergeCells>
  <pageMargins left="0.25" right="0.25" top="0.75" bottom="0.75" header="0.3" footer="0.3"/>
  <pageSetup scale="57" fitToHeight="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1008"/>
  <sheetViews>
    <sheetView showGridLines="0" zoomScale="130" zoomScaleNormal="130" zoomScaleSheetLayoutView="75" workbookViewId="0">
      <selection activeCell="E91" sqref="E91:F97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22"/>
      <c r="B3" s="23"/>
      <c r="C3" s="30"/>
      <c r="D3" s="36"/>
      <c r="E3" s="37" t="s">
        <v>132</v>
      </c>
      <c r="F3" s="38" t="s">
        <v>134</v>
      </c>
    </row>
    <row r="4" spans="1:6" s="47" customFormat="1" ht="30" hidden="1" x14ac:dyDescent="0.2">
      <c r="A4" s="25" t="s">
        <v>40</v>
      </c>
      <c r="B4" s="26" t="s">
        <v>53</v>
      </c>
      <c r="C4" s="27" t="s">
        <v>59</v>
      </c>
      <c r="D4" s="28" t="s">
        <v>130</v>
      </c>
      <c r="E4" s="29" t="s">
        <v>131</v>
      </c>
      <c r="F4" s="24" t="s">
        <v>131</v>
      </c>
    </row>
    <row r="5" spans="1:6" ht="15.75" hidden="1" customHeight="1" x14ac:dyDescent="0.25">
      <c r="A5" s="2">
        <v>1</v>
      </c>
      <c r="B5" s="3" t="s">
        <v>60</v>
      </c>
      <c r="C5" s="31" t="s">
        <v>133</v>
      </c>
      <c r="D5" s="39">
        <v>10.41</v>
      </c>
      <c r="E5" s="40">
        <f>(D5*0.31)+D5</f>
        <v>13.6371</v>
      </c>
      <c r="F5" s="41">
        <f>(D5*0.28)+D5</f>
        <v>13.3248</v>
      </c>
    </row>
    <row r="6" spans="1:6" ht="15.75" hidden="1" customHeight="1" x14ac:dyDescent="0.25">
      <c r="A6" s="2">
        <f>A5+1</f>
        <v>2</v>
      </c>
      <c r="B6" s="4" t="s">
        <v>61</v>
      </c>
      <c r="C6" s="31" t="s">
        <v>133</v>
      </c>
      <c r="D6" s="39">
        <v>13.28</v>
      </c>
      <c r="E6" s="40">
        <f t="shared" ref="E6:E19" si="0">(D6*0.31)+D6</f>
        <v>17.396799999999999</v>
      </c>
      <c r="F6" s="41">
        <f t="shared" ref="F6:F19" si="1">(D6*0.28)+D6</f>
        <v>16.9984</v>
      </c>
    </row>
    <row r="7" spans="1:6" ht="15.75" hidden="1" customHeight="1" x14ac:dyDescent="0.25">
      <c r="A7" s="2">
        <f t="shared" ref="A7" si="2">A6+1</f>
        <v>3</v>
      </c>
      <c r="B7" s="3" t="s">
        <v>62</v>
      </c>
      <c r="C7" s="31" t="s">
        <v>133</v>
      </c>
      <c r="D7" s="39">
        <v>12.85</v>
      </c>
      <c r="E7" s="40">
        <f t="shared" si="0"/>
        <v>16.833500000000001</v>
      </c>
      <c r="F7" s="41">
        <f t="shared" si="1"/>
        <v>16.448</v>
      </c>
    </row>
    <row r="8" spans="1:6" ht="15.75" hidden="1" customHeight="1" x14ac:dyDescent="0.25">
      <c r="A8" s="2">
        <v>4</v>
      </c>
      <c r="B8" s="3" t="s">
        <v>63</v>
      </c>
      <c r="C8" s="31" t="s">
        <v>133</v>
      </c>
      <c r="D8" s="39">
        <v>16.36</v>
      </c>
      <c r="E8" s="40">
        <f t="shared" si="0"/>
        <v>21.4316</v>
      </c>
      <c r="F8" s="41">
        <f t="shared" si="1"/>
        <v>20.940799999999999</v>
      </c>
    </row>
    <row r="9" spans="1:6" ht="15.75" hidden="1" customHeight="1" x14ac:dyDescent="0.25">
      <c r="A9" s="2">
        <v>5</v>
      </c>
      <c r="B9" s="3" t="s">
        <v>64</v>
      </c>
      <c r="C9" s="31" t="s">
        <v>133</v>
      </c>
      <c r="D9" s="39">
        <v>11.52</v>
      </c>
      <c r="E9" s="40">
        <f t="shared" si="0"/>
        <v>15.091199999999999</v>
      </c>
      <c r="F9" s="41">
        <f t="shared" si="1"/>
        <v>14.7456</v>
      </c>
    </row>
    <row r="10" spans="1:6" ht="15.75" hidden="1" customHeight="1" x14ac:dyDescent="0.25">
      <c r="A10" s="2">
        <v>6</v>
      </c>
      <c r="B10" s="3" t="s">
        <v>65</v>
      </c>
      <c r="C10" s="31" t="s">
        <v>133</v>
      </c>
      <c r="D10" s="39">
        <v>10.36</v>
      </c>
      <c r="E10" s="40">
        <f t="shared" si="0"/>
        <v>13.5716</v>
      </c>
      <c r="F10" s="41">
        <f t="shared" si="1"/>
        <v>13.2608</v>
      </c>
    </row>
    <row r="11" spans="1:6" ht="15.75" hidden="1" customHeight="1" x14ac:dyDescent="0.25">
      <c r="A11" s="2">
        <v>7</v>
      </c>
      <c r="B11" s="3" t="s">
        <v>66</v>
      </c>
      <c r="C11" s="31" t="s">
        <v>133</v>
      </c>
      <c r="D11" s="39">
        <v>11.28</v>
      </c>
      <c r="E11" s="40">
        <f t="shared" si="0"/>
        <v>14.7768</v>
      </c>
      <c r="F11" s="41">
        <f t="shared" si="1"/>
        <v>14.4384</v>
      </c>
    </row>
    <row r="12" spans="1:6" ht="15.75" hidden="1" customHeight="1" x14ac:dyDescent="0.25">
      <c r="A12" s="2">
        <v>8</v>
      </c>
      <c r="B12" s="3" t="s">
        <v>67</v>
      </c>
      <c r="C12" s="31" t="s">
        <v>133</v>
      </c>
      <c r="D12" s="39">
        <v>41.69</v>
      </c>
      <c r="E12" s="40">
        <f t="shared" si="0"/>
        <v>54.613900000000001</v>
      </c>
      <c r="F12" s="41">
        <f t="shared" si="1"/>
        <v>53.363199999999999</v>
      </c>
    </row>
    <row r="13" spans="1:6" ht="15.75" hidden="1" customHeight="1" x14ac:dyDescent="0.25">
      <c r="A13" s="2">
        <v>9</v>
      </c>
      <c r="B13" s="3" t="s">
        <v>68</v>
      </c>
      <c r="C13" s="31" t="s">
        <v>133</v>
      </c>
      <c r="D13" s="39">
        <v>9.52</v>
      </c>
      <c r="E13" s="40">
        <f t="shared" si="0"/>
        <v>12.4712</v>
      </c>
      <c r="F13" s="41">
        <f t="shared" si="1"/>
        <v>12.185599999999999</v>
      </c>
    </row>
    <row r="14" spans="1:6" ht="15.75" hidden="1" customHeight="1" x14ac:dyDescent="0.25">
      <c r="A14" s="2">
        <v>10</v>
      </c>
      <c r="B14" s="3" t="s">
        <v>72</v>
      </c>
      <c r="C14" s="31" t="s">
        <v>133</v>
      </c>
      <c r="D14" s="39">
        <v>10.5</v>
      </c>
      <c r="E14" s="40">
        <f t="shared" si="0"/>
        <v>13.754999999999999</v>
      </c>
      <c r="F14" s="41">
        <f t="shared" si="1"/>
        <v>13.440000000000001</v>
      </c>
    </row>
    <row r="15" spans="1:6" ht="15.75" hidden="1" customHeight="1" x14ac:dyDescent="0.25">
      <c r="A15" s="2">
        <v>11</v>
      </c>
      <c r="B15" s="3" t="s">
        <v>73</v>
      </c>
      <c r="C15" s="31" t="s">
        <v>133</v>
      </c>
      <c r="D15" s="39">
        <v>16.149999999999999</v>
      </c>
      <c r="E15" s="40">
        <f t="shared" si="0"/>
        <v>21.156499999999998</v>
      </c>
      <c r="F15" s="41">
        <f t="shared" si="1"/>
        <v>20.671999999999997</v>
      </c>
    </row>
    <row r="16" spans="1:6" ht="15.75" hidden="1" customHeight="1" x14ac:dyDescent="0.25">
      <c r="A16" s="2">
        <v>12</v>
      </c>
      <c r="B16" s="3" t="s">
        <v>74</v>
      </c>
      <c r="C16" s="31" t="s">
        <v>133</v>
      </c>
      <c r="D16" s="39">
        <v>12.06</v>
      </c>
      <c r="E16" s="40">
        <f t="shared" si="0"/>
        <v>15.7986</v>
      </c>
      <c r="F16" s="41">
        <f t="shared" si="1"/>
        <v>15.436800000000002</v>
      </c>
    </row>
    <row r="17" spans="1:6" ht="15.75" hidden="1" customHeight="1" x14ac:dyDescent="0.25">
      <c r="A17" s="2">
        <v>13</v>
      </c>
      <c r="B17" s="3" t="s">
        <v>69</v>
      </c>
      <c r="C17" s="31" t="s">
        <v>133</v>
      </c>
      <c r="D17" s="39">
        <v>12.17</v>
      </c>
      <c r="E17" s="40">
        <f t="shared" si="0"/>
        <v>15.9427</v>
      </c>
      <c r="F17" s="41">
        <f t="shared" si="1"/>
        <v>15.5776</v>
      </c>
    </row>
    <row r="18" spans="1:6" ht="15.75" hidden="1" customHeight="1" x14ac:dyDescent="0.25">
      <c r="A18" s="2">
        <v>14</v>
      </c>
      <c r="B18" s="3" t="s">
        <v>70</v>
      </c>
      <c r="C18" s="31" t="s">
        <v>133</v>
      </c>
      <c r="D18" s="39">
        <v>15</v>
      </c>
      <c r="E18" s="40">
        <f t="shared" si="0"/>
        <v>19.649999999999999</v>
      </c>
      <c r="F18" s="41">
        <f t="shared" si="1"/>
        <v>19.2</v>
      </c>
    </row>
    <row r="19" spans="1:6" ht="15.75" hidden="1" customHeight="1" thickBot="1" x14ac:dyDescent="0.3">
      <c r="A19" s="20">
        <v>15</v>
      </c>
      <c r="B19" s="3" t="s">
        <v>71</v>
      </c>
      <c r="C19" s="31" t="s">
        <v>133</v>
      </c>
      <c r="D19" s="42">
        <v>9.26</v>
      </c>
      <c r="E19" s="40">
        <f t="shared" si="0"/>
        <v>12.130599999999999</v>
      </c>
      <c r="F19" s="41">
        <f t="shared" si="1"/>
        <v>11.8528</v>
      </c>
    </row>
    <row r="20" spans="1:6" ht="20.100000000000001" hidden="1" customHeight="1" thickBot="1" x14ac:dyDescent="0.3">
      <c r="A20" s="108"/>
      <c r="B20" s="109"/>
      <c r="C20" s="109"/>
      <c r="D20" s="109"/>
      <c r="E20" s="109"/>
      <c r="F20" s="110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22"/>
      <c r="B22" s="23"/>
      <c r="C22" s="30"/>
      <c r="D22" s="36"/>
      <c r="E22" s="37" t="s">
        <v>147</v>
      </c>
      <c r="F22" s="38" t="s">
        <v>148</v>
      </c>
    </row>
    <row r="23" spans="1:6" s="47" customFormat="1" ht="30" hidden="1" x14ac:dyDescent="0.2">
      <c r="A23" s="25" t="s">
        <v>40</v>
      </c>
      <c r="B23" s="26" t="s">
        <v>53</v>
      </c>
      <c r="C23" s="27" t="s">
        <v>59</v>
      </c>
      <c r="D23" s="28" t="s">
        <v>130</v>
      </c>
      <c r="E23" s="29" t="s">
        <v>131</v>
      </c>
      <c r="F23" s="24" t="s">
        <v>131</v>
      </c>
    </row>
    <row r="24" spans="1:6" ht="15.75" hidden="1" customHeight="1" x14ac:dyDescent="0.25">
      <c r="A24" s="2">
        <v>16</v>
      </c>
      <c r="B24" s="3" t="s">
        <v>75</v>
      </c>
      <c r="C24" s="31" t="s">
        <v>133</v>
      </c>
      <c r="D24" s="39">
        <v>8.6999999999999993</v>
      </c>
      <c r="E24" s="40">
        <f>(D24*0.35)+D24</f>
        <v>11.744999999999999</v>
      </c>
      <c r="F24" s="41">
        <f>(D24*0.35)+D24</f>
        <v>11.744999999999999</v>
      </c>
    </row>
    <row r="25" spans="1:6" ht="15.75" hidden="1" customHeight="1" x14ac:dyDescent="0.25">
      <c r="A25" s="2">
        <v>17</v>
      </c>
      <c r="B25" s="4" t="s">
        <v>76</v>
      </c>
      <c r="C25" s="31" t="s">
        <v>133</v>
      </c>
      <c r="D25" s="39">
        <v>8.18</v>
      </c>
      <c r="E25" s="40">
        <f t="shared" ref="E25:E37" si="3">(D25*0.35)+D25</f>
        <v>11.042999999999999</v>
      </c>
      <c r="F25" s="41">
        <f t="shared" ref="F25:F37" si="4">(D25*0.35)+D25</f>
        <v>11.042999999999999</v>
      </c>
    </row>
    <row r="26" spans="1:6" ht="15.75" hidden="1" customHeight="1" x14ac:dyDescent="0.25">
      <c r="A26" s="2">
        <v>18</v>
      </c>
      <c r="B26" s="3" t="s">
        <v>77</v>
      </c>
      <c r="C26" s="31" t="s">
        <v>133</v>
      </c>
      <c r="D26" s="39">
        <v>25</v>
      </c>
      <c r="E26" s="40">
        <f t="shared" si="3"/>
        <v>33.75</v>
      </c>
      <c r="F26" s="41">
        <f t="shared" si="4"/>
        <v>33.75</v>
      </c>
    </row>
    <row r="27" spans="1:6" ht="15.75" hidden="1" customHeight="1" x14ac:dyDescent="0.25">
      <c r="A27" s="2">
        <v>19</v>
      </c>
      <c r="B27" s="3" t="s">
        <v>78</v>
      </c>
      <c r="C27" s="31" t="s">
        <v>133</v>
      </c>
      <c r="D27" s="39">
        <v>11.07</v>
      </c>
      <c r="E27" s="40">
        <f t="shared" si="3"/>
        <v>14.9445</v>
      </c>
      <c r="F27" s="41">
        <f t="shared" si="4"/>
        <v>14.9445</v>
      </c>
    </row>
    <row r="28" spans="1:6" ht="15.75" hidden="1" customHeight="1" x14ac:dyDescent="0.25">
      <c r="A28" s="2">
        <v>20</v>
      </c>
      <c r="B28" s="3" t="s">
        <v>79</v>
      </c>
      <c r="C28" s="31" t="s">
        <v>133</v>
      </c>
      <c r="D28" s="39">
        <v>10.77</v>
      </c>
      <c r="E28" s="40">
        <f t="shared" si="3"/>
        <v>14.539499999999999</v>
      </c>
      <c r="F28" s="41">
        <f t="shared" si="4"/>
        <v>14.539499999999999</v>
      </c>
    </row>
    <row r="29" spans="1:6" ht="15.75" hidden="1" customHeight="1" x14ac:dyDescent="0.25">
      <c r="A29" s="2">
        <v>21</v>
      </c>
      <c r="B29" s="3" t="s">
        <v>80</v>
      </c>
      <c r="C29" s="31" t="s">
        <v>133</v>
      </c>
      <c r="D29" s="39">
        <v>11.76</v>
      </c>
      <c r="E29" s="40">
        <f t="shared" si="3"/>
        <v>15.875999999999999</v>
      </c>
      <c r="F29" s="41">
        <f t="shared" si="4"/>
        <v>15.875999999999999</v>
      </c>
    </row>
    <row r="30" spans="1:6" ht="15.75" hidden="1" customHeight="1" x14ac:dyDescent="0.25">
      <c r="A30" s="2">
        <v>22</v>
      </c>
      <c r="B30" s="3" t="s">
        <v>81</v>
      </c>
      <c r="C30" s="31" t="s">
        <v>133</v>
      </c>
      <c r="D30" s="39">
        <v>15</v>
      </c>
      <c r="E30" s="40">
        <f t="shared" si="3"/>
        <v>20.25</v>
      </c>
      <c r="F30" s="41">
        <f t="shared" si="4"/>
        <v>20.25</v>
      </c>
    </row>
    <row r="31" spans="1:6" ht="15.75" hidden="1" customHeight="1" x14ac:dyDescent="0.25">
      <c r="A31" s="2">
        <v>23</v>
      </c>
      <c r="B31" s="3" t="s">
        <v>82</v>
      </c>
      <c r="C31" s="31" t="s">
        <v>133</v>
      </c>
      <c r="D31" s="39">
        <v>10.5</v>
      </c>
      <c r="E31" s="40">
        <f t="shared" si="3"/>
        <v>14.175000000000001</v>
      </c>
      <c r="F31" s="41">
        <f t="shared" si="4"/>
        <v>14.175000000000001</v>
      </c>
    </row>
    <row r="32" spans="1:6" ht="15.75" hidden="1" customHeight="1" x14ac:dyDescent="0.25">
      <c r="A32" s="2">
        <v>24</v>
      </c>
      <c r="B32" s="3" t="s">
        <v>83</v>
      </c>
      <c r="C32" s="31" t="s">
        <v>133</v>
      </c>
      <c r="D32" s="39">
        <v>16</v>
      </c>
      <c r="E32" s="40">
        <f t="shared" si="3"/>
        <v>21.6</v>
      </c>
      <c r="F32" s="41">
        <f t="shared" si="4"/>
        <v>21.6</v>
      </c>
    </row>
    <row r="33" spans="1:6" ht="15.75" hidden="1" customHeight="1" x14ac:dyDescent="0.25">
      <c r="A33" s="2">
        <v>25</v>
      </c>
      <c r="B33" s="3" t="s">
        <v>84</v>
      </c>
      <c r="C33" s="31" t="s">
        <v>133</v>
      </c>
      <c r="D33" s="39">
        <v>9.4700000000000006</v>
      </c>
      <c r="E33" s="40">
        <f t="shared" si="3"/>
        <v>12.784500000000001</v>
      </c>
      <c r="F33" s="41">
        <f t="shared" si="4"/>
        <v>12.784500000000001</v>
      </c>
    </row>
    <row r="34" spans="1:6" ht="15.75" hidden="1" customHeight="1" x14ac:dyDescent="0.25">
      <c r="A34" s="2">
        <v>26</v>
      </c>
      <c r="B34" s="3" t="s">
        <v>85</v>
      </c>
      <c r="C34" s="31" t="s">
        <v>133</v>
      </c>
      <c r="D34" s="39">
        <v>11.2</v>
      </c>
      <c r="E34" s="40">
        <f t="shared" si="3"/>
        <v>15.12</v>
      </c>
      <c r="F34" s="41">
        <f t="shared" si="4"/>
        <v>15.12</v>
      </c>
    </row>
    <row r="35" spans="1:6" s="8" customFormat="1" ht="15.75" hidden="1" customHeight="1" x14ac:dyDescent="0.25">
      <c r="A35" s="2">
        <v>27</v>
      </c>
      <c r="B35" s="3" t="s">
        <v>86</v>
      </c>
      <c r="C35" s="31" t="s">
        <v>133</v>
      </c>
      <c r="D35" s="39">
        <v>21.23</v>
      </c>
      <c r="E35" s="40">
        <f t="shared" si="3"/>
        <v>28.660499999999999</v>
      </c>
      <c r="F35" s="41">
        <f t="shared" si="4"/>
        <v>28.660499999999999</v>
      </c>
    </row>
    <row r="36" spans="1:6" ht="15.75" hidden="1" customHeight="1" x14ac:dyDescent="0.25">
      <c r="A36" s="2">
        <v>28</v>
      </c>
      <c r="B36" s="3" t="s">
        <v>87</v>
      </c>
      <c r="C36" s="31" t="s">
        <v>133</v>
      </c>
      <c r="D36" s="39">
        <v>8.5</v>
      </c>
      <c r="E36" s="40">
        <f t="shared" si="3"/>
        <v>11.475</v>
      </c>
      <c r="F36" s="41">
        <f t="shared" si="4"/>
        <v>11.475</v>
      </c>
    </row>
    <row r="37" spans="1:6" s="7" customFormat="1" ht="15.75" hidden="1" customHeight="1" thickBot="1" x14ac:dyDescent="0.25">
      <c r="A37" s="14">
        <v>29</v>
      </c>
      <c r="B37" s="15" t="s">
        <v>88</v>
      </c>
      <c r="C37" s="31" t="s">
        <v>133</v>
      </c>
      <c r="D37" s="44">
        <v>10.85</v>
      </c>
      <c r="E37" s="40">
        <f t="shared" si="3"/>
        <v>14.647499999999999</v>
      </c>
      <c r="F37" s="41">
        <f t="shared" si="4"/>
        <v>14.647499999999999</v>
      </c>
    </row>
    <row r="38" spans="1:6" ht="19.5" hidden="1" customHeight="1" thickBot="1" x14ac:dyDescent="0.3">
      <c r="A38" s="117"/>
      <c r="B38" s="118"/>
      <c r="C38" s="118"/>
      <c r="D38" s="118"/>
      <c r="E38" s="118"/>
      <c r="F38" s="119"/>
    </row>
    <row r="39" spans="1:6" ht="26.25" customHeight="1" thickBot="1" x14ac:dyDescent="0.3">
      <c r="A39" s="111" t="s">
        <v>44</v>
      </c>
      <c r="B39" s="112"/>
      <c r="C39" s="112"/>
      <c r="D39" s="112"/>
      <c r="E39" s="112"/>
      <c r="F39" s="113"/>
    </row>
    <row r="40" spans="1:6" ht="18" customHeight="1" thickBot="1" x14ac:dyDescent="0.3">
      <c r="A40" s="22"/>
      <c r="B40" s="23"/>
      <c r="C40" s="30"/>
      <c r="D40" s="36"/>
      <c r="E40" s="37" t="s">
        <v>132</v>
      </c>
      <c r="F40" s="38" t="s">
        <v>134</v>
      </c>
    </row>
    <row r="41" spans="1:6" s="48" customFormat="1" ht="30" hidden="1" x14ac:dyDescent="0.25">
      <c r="A41" s="25" t="s">
        <v>40</v>
      </c>
      <c r="B41" s="26" t="s">
        <v>53</v>
      </c>
      <c r="C41" s="27" t="s">
        <v>59</v>
      </c>
      <c r="D41" s="28" t="s">
        <v>130</v>
      </c>
      <c r="E41" s="29" t="s">
        <v>131</v>
      </c>
      <c r="F41" s="24" t="s">
        <v>131</v>
      </c>
    </row>
    <row r="42" spans="1:6" ht="15.75" hidden="1" customHeight="1" x14ac:dyDescent="0.25">
      <c r="A42" s="2">
        <v>30</v>
      </c>
      <c r="B42" s="17" t="s">
        <v>89</v>
      </c>
      <c r="C42" s="32" t="s">
        <v>133</v>
      </c>
      <c r="D42" s="39">
        <v>17.239999999999998</v>
      </c>
      <c r="E42" s="40">
        <f>(D42*0.31)+D42</f>
        <v>22.584399999999999</v>
      </c>
      <c r="F42" s="50">
        <f>(D42*0.28)+D42</f>
        <v>22.0672</v>
      </c>
    </row>
    <row r="43" spans="1:6" ht="15.75" hidden="1" customHeight="1" x14ac:dyDescent="0.25">
      <c r="A43" s="2">
        <v>31</v>
      </c>
      <c r="B43" s="17" t="s">
        <v>90</v>
      </c>
      <c r="C43" s="32" t="s">
        <v>133</v>
      </c>
      <c r="D43" s="39">
        <v>16.329999999999998</v>
      </c>
      <c r="E43" s="40">
        <f t="shared" ref="E43:E74" si="5">(D43*0.31)+D43</f>
        <v>21.392299999999999</v>
      </c>
      <c r="F43" s="50">
        <f t="shared" ref="F43:F74" si="6">(D43*0.28)+D43</f>
        <v>20.9024</v>
      </c>
    </row>
    <row r="44" spans="1:6" ht="15.75" hidden="1" customHeight="1" x14ac:dyDescent="0.25">
      <c r="A44" s="2">
        <v>32</v>
      </c>
      <c r="B44" s="17" t="s">
        <v>91</v>
      </c>
      <c r="C44" s="32" t="s">
        <v>133</v>
      </c>
      <c r="D44" s="39">
        <v>14.06</v>
      </c>
      <c r="E44" s="40">
        <f t="shared" si="5"/>
        <v>18.418600000000001</v>
      </c>
      <c r="F44" s="50">
        <f t="shared" si="6"/>
        <v>17.9968</v>
      </c>
    </row>
    <row r="45" spans="1:6" ht="15.75" hidden="1" customHeight="1" x14ac:dyDescent="0.25">
      <c r="A45" s="2">
        <v>33</v>
      </c>
      <c r="B45" s="17" t="s">
        <v>92</v>
      </c>
      <c r="C45" s="32" t="s">
        <v>133</v>
      </c>
      <c r="D45" s="39">
        <v>17.23</v>
      </c>
      <c r="E45" s="40">
        <f t="shared" si="5"/>
        <v>22.571300000000001</v>
      </c>
      <c r="F45" s="50">
        <f t="shared" si="6"/>
        <v>22.054400000000001</v>
      </c>
    </row>
    <row r="46" spans="1:6" s="8" customFormat="1" ht="15.75" hidden="1" customHeight="1" x14ac:dyDescent="0.25">
      <c r="A46" s="2">
        <v>34</v>
      </c>
      <c r="B46" s="17" t="s">
        <v>93</v>
      </c>
      <c r="C46" s="32" t="s">
        <v>133</v>
      </c>
      <c r="D46" s="39">
        <v>15</v>
      </c>
      <c r="E46" s="40">
        <f t="shared" si="5"/>
        <v>19.649999999999999</v>
      </c>
      <c r="F46" s="50">
        <f t="shared" si="6"/>
        <v>19.2</v>
      </c>
    </row>
    <row r="47" spans="1:6" s="8" customFormat="1" ht="15.75" hidden="1" customHeight="1" x14ac:dyDescent="0.25">
      <c r="A47" s="2">
        <v>35</v>
      </c>
      <c r="B47" s="17" t="s">
        <v>94</v>
      </c>
      <c r="C47" s="32" t="s">
        <v>133</v>
      </c>
      <c r="D47" s="39">
        <v>25.63</v>
      </c>
      <c r="E47" s="40">
        <f t="shared" si="5"/>
        <v>33.575299999999999</v>
      </c>
      <c r="F47" s="50">
        <f t="shared" si="6"/>
        <v>32.806399999999996</v>
      </c>
    </row>
    <row r="48" spans="1:6" s="8" customFormat="1" ht="15.75" hidden="1" customHeight="1" x14ac:dyDescent="0.25">
      <c r="A48" s="2">
        <v>36</v>
      </c>
      <c r="B48" s="17" t="s">
        <v>95</v>
      </c>
      <c r="C48" s="32" t="s">
        <v>133</v>
      </c>
      <c r="D48" s="39">
        <v>14.85</v>
      </c>
      <c r="E48" s="40">
        <f t="shared" si="5"/>
        <v>19.453499999999998</v>
      </c>
      <c r="F48" s="50">
        <f t="shared" si="6"/>
        <v>19.007999999999999</v>
      </c>
    </row>
    <row r="49" spans="1:6" s="8" customFormat="1" ht="15.75" hidden="1" customHeight="1" x14ac:dyDescent="0.25">
      <c r="A49" s="2">
        <v>37</v>
      </c>
      <c r="B49" s="17" t="s">
        <v>96</v>
      </c>
      <c r="C49" s="32" t="s">
        <v>133</v>
      </c>
      <c r="D49" s="39">
        <v>14</v>
      </c>
      <c r="E49" s="40">
        <f t="shared" si="5"/>
        <v>18.34</v>
      </c>
      <c r="F49" s="50">
        <f t="shared" si="6"/>
        <v>17.920000000000002</v>
      </c>
    </row>
    <row r="50" spans="1:6" s="8" customFormat="1" ht="15.75" hidden="1" customHeight="1" x14ac:dyDescent="0.25">
      <c r="A50" s="2">
        <v>38</v>
      </c>
      <c r="B50" s="17" t="s">
        <v>97</v>
      </c>
      <c r="C50" s="32" t="s">
        <v>133</v>
      </c>
      <c r="D50" s="39">
        <v>14</v>
      </c>
      <c r="E50" s="40">
        <f t="shared" si="5"/>
        <v>18.34</v>
      </c>
      <c r="F50" s="50">
        <f t="shared" si="6"/>
        <v>17.920000000000002</v>
      </c>
    </row>
    <row r="51" spans="1:6" s="8" customFormat="1" ht="15.75" hidden="1" customHeight="1" x14ac:dyDescent="0.25">
      <c r="A51" s="2">
        <v>39</v>
      </c>
      <c r="B51" s="17" t="s">
        <v>98</v>
      </c>
      <c r="C51" s="32" t="s">
        <v>133</v>
      </c>
      <c r="D51" s="39">
        <v>15.23</v>
      </c>
      <c r="E51" s="40">
        <f t="shared" si="5"/>
        <v>19.9513</v>
      </c>
      <c r="F51" s="50">
        <f t="shared" si="6"/>
        <v>19.494399999999999</v>
      </c>
    </row>
    <row r="52" spans="1:6" s="8" customFormat="1" ht="15.75" hidden="1" customHeight="1" x14ac:dyDescent="0.25">
      <c r="A52" s="2">
        <v>40</v>
      </c>
      <c r="B52" s="17" t="s">
        <v>99</v>
      </c>
      <c r="C52" s="32" t="s">
        <v>133</v>
      </c>
      <c r="D52" s="39">
        <v>10</v>
      </c>
      <c r="E52" s="40">
        <f t="shared" si="5"/>
        <v>13.1</v>
      </c>
      <c r="F52" s="50">
        <f t="shared" si="6"/>
        <v>12.8</v>
      </c>
    </row>
    <row r="53" spans="1:6" s="8" customFormat="1" ht="15.75" hidden="1" customHeight="1" x14ac:dyDescent="0.25">
      <c r="A53" s="2">
        <v>41</v>
      </c>
      <c r="B53" s="17" t="s">
        <v>72</v>
      </c>
      <c r="C53" s="32" t="s">
        <v>133</v>
      </c>
      <c r="D53" s="39">
        <v>10</v>
      </c>
      <c r="E53" s="40">
        <f t="shared" si="5"/>
        <v>13.1</v>
      </c>
      <c r="F53" s="50">
        <f t="shared" si="6"/>
        <v>12.8</v>
      </c>
    </row>
    <row r="54" spans="1:6" s="8" customFormat="1" ht="15.75" hidden="1" customHeight="1" x14ac:dyDescent="0.25">
      <c r="A54" s="2">
        <v>42</v>
      </c>
      <c r="B54" s="17" t="s">
        <v>100</v>
      </c>
      <c r="C54" s="32" t="s">
        <v>133</v>
      </c>
      <c r="D54" s="39">
        <v>25</v>
      </c>
      <c r="E54" s="40">
        <f t="shared" si="5"/>
        <v>32.75</v>
      </c>
      <c r="F54" s="50">
        <f t="shared" si="6"/>
        <v>32</v>
      </c>
    </row>
    <row r="55" spans="1:6" s="8" customFormat="1" ht="15.75" hidden="1" customHeight="1" x14ac:dyDescent="0.25">
      <c r="A55" s="2">
        <v>43</v>
      </c>
      <c r="B55" s="17" t="s">
        <v>101</v>
      </c>
      <c r="C55" s="32" t="s">
        <v>133</v>
      </c>
      <c r="D55" s="39">
        <v>16.920000000000002</v>
      </c>
      <c r="E55" s="40">
        <f t="shared" si="5"/>
        <v>22.165200000000002</v>
      </c>
      <c r="F55" s="50">
        <f t="shared" si="6"/>
        <v>21.657600000000002</v>
      </c>
    </row>
    <row r="56" spans="1:6" s="8" customFormat="1" ht="15.75" hidden="1" customHeight="1" x14ac:dyDescent="0.25">
      <c r="A56" s="2">
        <v>44</v>
      </c>
      <c r="B56" s="17" t="s">
        <v>102</v>
      </c>
      <c r="C56" s="32" t="s">
        <v>133</v>
      </c>
      <c r="D56" s="39">
        <v>28.03</v>
      </c>
      <c r="E56" s="40">
        <f t="shared" si="5"/>
        <v>36.719300000000004</v>
      </c>
      <c r="F56" s="50">
        <f t="shared" si="6"/>
        <v>35.878399999999999</v>
      </c>
    </row>
    <row r="57" spans="1:6" s="8" customFormat="1" ht="15.75" hidden="1" customHeight="1" x14ac:dyDescent="0.25">
      <c r="A57" s="2">
        <v>45</v>
      </c>
      <c r="B57" s="17" t="s">
        <v>103</v>
      </c>
      <c r="C57" s="32" t="s">
        <v>133</v>
      </c>
      <c r="D57" s="39">
        <v>33.61</v>
      </c>
      <c r="E57" s="40">
        <f t="shared" si="5"/>
        <v>44.0291</v>
      </c>
      <c r="F57" s="50">
        <f t="shared" si="6"/>
        <v>43.020800000000001</v>
      </c>
    </row>
    <row r="58" spans="1:6" s="8" customFormat="1" ht="15.75" hidden="1" customHeight="1" x14ac:dyDescent="0.25">
      <c r="A58" s="2">
        <v>46</v>
      </c>
      <c r="B58" s="17" t="s">
        <v>104</v>
      </c>
      <c r="C58" s="32" t="s">
        <v>133</v>
      </c>
      <c r="D58" s="39">
        <v>13.98</v>
      </c>
      <c r="E58" s="40">
        <f t="shared" si="5"/>
        <v>18.313800000000001</v>
      </c>
      <c r="F58" s="50">
        <f t="shared" si="6"/>
        <v>17.894400000000001</v>
      </c>
    </row>
    <row r="59" spans="1:6" s="8" customFormat="1" ht="15.75" hidden="1" customHeight="1" x14ac:dyDescent="0.25">
      <c r="A59" s="2">
        <v>47</v>
      </c>
      <c r="B59" s="17" t="s">
        <v>105</v>
      </c>
      <c r="C59" s="32" t="s">
        <v>133</v>
      </c>
      <c r="D59" s="39">
        <v>14.53</v>
      </c>
      <c r="E59" s="40">
        <f t="shared" si="5"/>
        <v>19.034299999999998</v>
      </c>
      <c r="F59" s="50">
        <f t="shared" si="6"/>
        <v>18.598399999999998</v>
      </c>
    </row>
    <row r="60" spans="1:6" s="8" customFormat="1" ht="15.75" hidden="1" customHeight="1" x14ac:dyDescent="0.25">
      <c r="A60" s="2">
        <v>48</v>
      </c>
      <c r="B60" s="17" t="s">
        <v>106</v>
      </c>
      <c r="C60" s="32" t="s">
        <v>133</v>
      </c>
      <c r="D60" s="39">
        <v>19.23</v>
      </c>
      <c r="E60" s="40">
        <f t="shared" si="5"/>
        <v>25.191300000000002</v>
      </c>
      <c r="F60" s="50">
        <f t="shared" si="6"/>
        <v>24.6144</v>
      </c>
    </row>
    <row r="61" spans="1:6" s="8" customFormat="1" ht="15.75" hidden="1" customHeight="1" x14ac:dyDescent="0.25">
      <c r="A61" s="2">
        <v>49</v>
      </c>
      <c r="B61" s="17" t="s">
        <v>107</v>
      </c>
      <c r="C61" s="32" t="s">
        <v>133</v>
      </c>
      <c r="D61" s="39">
        <v>18.57</v>
      </c>
      <c r="E61" s="40">
        <f t="shared" si="5"/>
        <v>24.326700000000002</v>
      </c>
      <c r="F61" s="50">
        <f t="shared" si="6"/>
        <v>23.769600000000001</v>
      </c>
    </row>
    <row r="62" spans="1:6" s="8" customFormat="1" ht="15.75" hidden="1" customHeight="1" x14ac:dyDescent="0.25">
      <c r="A62" s="2">
        <v>50</v>
      </c>
      <c r="B62" s="17" t="s">
        <v>108</v>
      </c>
      <c r="C62" s="32" t="s">
        <v>133</v>
      </c>
      <c r="D62" s="39">
        <v>18</v>
      </c>
      <c r="E62" s="40">
        <f t="shared" si="5"/>
        <v>23.58</v>
      </c>
      <c r="F62" s="50">
        <f t="shared" si="6"/>
        <v>23.04</v>
      </c>
    </row>
    <row r="63" spans="1:6" s="8" customFormat="1" ht="15.75" hidden="1" customHeight="1" x14ac:dyDescent="0.25">
      <c r="A63" s="2">
        <v>51</v>
      </c>
      <c r="B63" s="17" t="s">
        <v>109</v>
      </c>
      <c r="C63" s="32" t="s">
        <v>133</v>
      </c>
      <c r="D63" s="39">
        <v>12.75</v>
      </c>
      <c r="E63" s="40">
        <f t="shared" si="5"/>
        <v>16.702500000000001</v>
      </c>
      <c r="F63" s="50">
        <f t="shared" si="6"/>
        <v>16.32</v>
      </c>
    </row>
    <row r="64" spans="1:6" s="8" customFormat="1" ht="15.75" hidden="1" customHeight="1" x14ac:dyDescent="0.25">
      <c r="A64" s="2">
        <v>52</v>
      </c>
      <c r="B64" s="17" t="s">
        <v>110</v>
      </c>
      <c r="C64" s="32" t="s">
        <v>133</v>
      </c>
      <c r="D64" s="39">
        <v>16</v>
      </c>
      <c r="E64" s="40">
        <f t="shared" si="5"/>
        <v>20.96</v>
      </c>
      <c r="F64" s="50">
        <f t="shared" si="6"/>
        <v>20.48</v>
      </c>
    </row>
    <row r="65" spans="1:6" s="8" customFormat="1" ht="15.75" hidden="1" customHeight="1" x14ac:dyDescent="0.25">
      <c r="A65" s="2">
        <v>53</v>
      </c>
      <c r="B65" s="17" t="s">
        <v>111</v>
      </c>
      <c r="C65" s="32" t="s">
        <v>133</v>
      </c>
      <c r="D65" s="39">
        <v>15.48</v>
      </c>
      <c r="E65" s="40">
        <f t="shared" si="5"/>
        <v>20.2788</v>
      </c>
      <c r="F65" s="50">
        <f t="shared" si="6"/>
        <v>19.814399999999999</v>
      </c>
    </row>
    <row r="66" spans="1:6" s="8" customFormat="1" ht="15.75" hidden="1" customHeight="1" x14ac:dyDescent="0.25">
      <c r="A66" s="2">
        <v>54</v>
      </c>
      <c r="B66" s="17" t="s">
        <v>112</v>
      </c>
      <c r="C66" s="32" t="s">
        <v>133</v>
      </c>
      <c r="D66" s="39">
        <v>19.62</v>
      </c>
      <c r="E66" s="40">
        <f t="shared" si="5"/>
        <v>25.702200000000001</v>
      </c>
      <c r="F66" s="50">
        <f t="shared" si="6"/>
        <v>25.113600000000002</v>
      </c>
    </row>
    <row r="67" spans="1:6" ht="15.75" hidden="1" customHeight="1" x14ac:dyDescent="0.25">
      <c r="A67" s="2">
        <v>55</v>
      </c>
      <c r="B67" s="17" t="s">
        <v>113</v>
      </c>
      <c r="C67" s="32" t="s">
        <v>133</v>
      </c>
      <c r="D67" s="39">
        <v>15.44</v>
      </c>
      <c r="E67" s="40">
        <f t="shared" si="5"/>
        <v>20.226399999999998</v>
      </c>
      <c r="F67" s="50">
        <f t="shared" si="6"/>
        <v>19.763199999999998</v>
      </c>
    </row>
    <row r="68" spans="1:6" s="7" customFormat="1" ht="15.75" hidden="1" customHeight="1" x14ac:dyDescent="0.2">
      <c r="A68" s="2">
        <v>56</v>
      </c>
      <c r="B68" s="17" t="s">
        <v>114</v>
      </c>
      <c r="C68" s="32" t="s">
        <v>133</v>
      </c>
      <c r="D68" s="39">
        <v>21.83</v>
      </c>
      <c r="E68" s="40">
        <f t="shared" si="5"/>
        <v>28.597299999999997</v>
      </c>
      <c r="F68" s="50">
        <f t="shared" si="6"/>
        <v>27.942399999999999</v>
      </c>
    </row>
    <row r="69" spans="1:6" ht="15.75" hidden="1" customHeight="1" x14ac:dyDescent="0.25">
      <c r="A69" s="2">
        <v>57</v>
      </c>
      <c r="B69" s="17" t="s">
        <v>115</v>
      </c>
      <c r="C69" s="32" t="s">
        <v>133</v>
      </c>
      <c r="D69" s="39">
        <v>10</v>
      </c>
      <c r="E69" s="40">
        <f t="shared" si="5"/>
        <v>13.1</v>
      </c>
      <c r="F69" s="50">
        <f t="shared" si="6"/>
        <v>12.8</v>
      </c>
    </row>
    <row r="70" spans="1:6" ht="15.75" hidden="1" customHeight="1" x14ac:dyDescent="0.25">
      <c r="A70" s="2">
        <v>58</v>
      </c>
      <c r="B70" s="17" t="s">
        <v>116</v>
      </c>
      <c r="C70" s="32" t="s">
        <v>133</v>
      </c>
      <c r="D70" s="39">
        <v>14.54</v>
      </c>
      <c r="E70" s="40">
        <f t="shared" si="5"/>
        <v>19.0474</v>
      </c>
      <c r="F70" s="50">
        <f t="shared" si="6"/>
        <v>18.6112</v>
      </c>
    </row>
    <row r="71" spans="1:6" ht="15.75" hidden="1" customHeight="1" x14ac:dyDescent="0.25">
      <c r="A71" s="2">
        <v>59</v>
      </c>
      <c r="B71" s="17" t="s">
        <v>117</v>
      </c>
      <c r="C71" s="32" t="s">
        <v>133</v>
      </c>
      <c r="D71" s="39">
        <v>13</v>
      </c>
      <c r="E71" s="40">
        <f t="shared" si="5"/>
        <v>17.03</v>
      </c>
      <c r="F71" s="50">
        <f t="shared" si="6"/>
        <v>16.64</v>
      </c>
    </row>
    <row r="72" spans="1:6" ht="15.75" hidden="1" customHeight="1" x14ac:dyDescent="0.25">
      <c r="A72" s="2">
        <v>60</v>
      </c>
      <c r="B72" s="17" t="s">
        <v>118</v>
      </c>
      <c r="C72" s="32" t="s">
        <v>133</v>
      </c>
      <c r="D72" s="39">
        <v>25.6</v>
      </c>
      <c r="E72" s="40">
        <f t="shared" si="5"/>
        <v>33.536000000000001</v>
      </c>
      <c r="F72" s="50">
        <f t="shared" si="6"/>
        <v>32.768000000000001</v>
      </c>
    </row>
    <row r="73" spans="1:6" ht="15.75" hidden="1" customHeight="1" x14ac:dyDescent="0.25">
      <c r="A73" s="2">
        <v>61</v>
      </c>
      <c r="B73" s="17" t="s">
        <v>119</v>
      </c>
      <c r="C73" s="32" t="s">
        <v>133</v>
      </c>
      <c r="D73" s="39">
        <v>10.89</v>
      </c>
      <c r="E73" s="40">
        <f t="shared" si="5"/>
        <v>14.2659</v>
      </c>
      <c r="F73" s="50">
        <f t="shared" si="6"/>
        <v>13.939200000000001</v>
      </c>
    </row>
    <row r="74" spans="1:6" ht="15.75" hidden="1" customHeight="1" thickBot="1" x14ac:dyDescent="0.3">
      <c r="A74" s="20">
        <v>62</v>
      </c>
      <c r="B74" s="21" t="s">
        <v>120</v>
      </c>
      <c r="C74" s="32" t="s">
        <v>133</v>
      </c>
      <c r="D74" s="42">
        <v>10</v>
      </c>
      <c r="E74" s="40">
        <f t="shared" si="5"/>
        <v>13.1</v>
      </c>
      <c r="F74" s="50">
        <f t="shared" si="6"/>
        <v>12.8</v>
      </c>
    </row>
    <row r="75" spans="1:6" ht="19.5" hidden="1" customHeight="1" thickBot="1" x14ac:dyDescent="0.3">
      <c r="A75" s="108"/>
      <c r="B75" s="109"/>
      <c r="C75" s="109"/>
      <c r="D75" s="109"/>
      <c r="E75" s="109"/>
      <c r="F75" s="110"/>
    </row>
    <row r="76" spans="1:6" ht="26.25" customHeight="1" thickBot="1" x14ac:dyDescent="0.3">
      <c r="A76" s="111" t="s">
        <v>45</v>
      </c>
      <c r="B76" s="112"/>
      <c r="C76" s="112"/>
      <c r="D76" s="112"/>
      <c r="E76" s="112"/>
      <c r="F76" s="113"/>
    </row>
    <row r="77" spans="1:6" s="8" customFormat="1" ht="18" customHeight="1" thickBot="1" x14ac:dyDescent="0.3">
      <c r="A77" s="22"/>
      <c r="B77" s="23"/>
      <c r="C77" s="30"/>
      <c r="D77" s="36"/>
      <c r="E77" s="37" t="s">
        <v>147</v>
      </c>
      <c r="F77" s="38" t="s">
        <v>148</v>
      </c>
    </row>
    <row r="78" spans="1:6" s="48" customFormat="1" ht="30" hidden="1" x14ac:dyDescent="0.25">
      <c r="A78" s="25" t="s">
        <v>40</v>
      </c>
      <c r="B78" s="26" t="s">
        <v>53</v>
      </c>
      <c r="C78" s="27" t="s">
        <v>59</v>
      </c>
      <c r="D78" s="28" t="s">
        <v>130</v>
      </c>
      <c r="E78" s="29" t="s">
        <v>131</v>
      </c>
      <c r="F78" s="24" t="s">
        <v>131</v>
      </c>
    </row>
    <row r="79" spans="1:6" s="7" customFormat="1" ht="15.75" hidden="1" customHeight="1" x14ac:dyDescent="0.2">
      <c r="A79" s="2">
        <v>63</v>
      </c>
      <c r="B79" s="17" t="s">
        <v>121</v>
      </c>
      <c r="C79" s="33" t="s">
        <v>133</v>
      </c>
      <c r="D79" s="39">
        <v>13</v>
      </c>
      <c r="E79" s="40">
        <f>(D79*0.35)+D79</f>
        <v>17.55</v>
      </c>
      <c r="F79" s="50">
        <f>(D79*0.35)+D79</f>
        <v>17.55</v>
      </c>
    </row>
    <row r="80" spans="1:6" ht="15.75" hidden="1" customHeight="1" x14ac:dyDescent="0.25">
      <c r="A80" s="2">
        <v>64</v>
      </c>
      <c r="B80" s="17" t="s">
        <v>122</v>
      </c>
      <c r="C80" s="33" t="s">
        <v>133</v>
      </c>
      <c r="D80" s="39">
        <v>11.13</v>
      </c>
      <c r="E80" s="40">
        <f t="shared" ref="E80:E87" si="7">(D80*0.35)+D80</f>
        <v>15.025500000000001</v>
      </c>
      <c r="F80" s="50">
        <f t="shared" ref="F80:F87" si="8">(D80*0.35)+D80</f>
        <v>15.025500000000001</v>
      </c>
    </row>
    <row r="81" spans="1:6" ht="15.75" hidden="1" customHeight="1" x14ac:dyDescent="0.25">
      <c r="A81" s="2">
        <v>65</v>
      </c>
      <c r="B81" s="17" t="s">
        <v>129</v>
      </c>
      <c r="C81" s="33" t="s">
        <v>133</v>
      </c>
      <c r="D81" s="39">
        <v>22.88</v>
      </c>
      <c r="E81" s="40">
        <f t="shared" si="7"/>
        <v>30.887999999999998</v>
      </c>
      <c r="F81" s="50">
        <f t="shared" si="8"/>
        <v>30.887999999999998</v>
      </c>
    </row>
    <row r="82" spans="1:6" ht="15.75" hidden="1" customHeight="1" x14ac:dyDescent="0.25">
      <c r="A82" s="2">
        <v>66</v>
      </c>
      <c r="B82" s="17" t="s">
        <v>123</v>
      </c>
      <c r="C82" s="33" t="s">
        <v>133</v>
      </c>
      <c r="D82" s="39">
        <v>16.940000000000001</v>
      </c>
      <c r="E82" s="40">
        <f t="shared" si="7"/>
        <v>22.869</v>
      </c>
      <c r="F82" s="50">
        <f t="shared" si="8"/>
        <v>22.869</v>
      </c>
    </row>
    <row r="83" spans="1:6" ht="15.75" hidden="1" customHeight="1" x14ac:dyDescent="0.25">
      <c r="A83" s="2">
        <v>67</v>
      </c>
      <c r="B83" s="17" t="s">
        <v>124</v>
      </c>
      <c r="C83" s="33" t="s">
        <v>133</v>
      </c>
      <c r="D83" s="39">
        <v>20</v>
      </c>
      <c r="E83" s="40">
        <f t="shared" si="7"/>
        <v>27</v>
      </c>
      <c r="F83" s="50">
        <f t="shared" si="8"/>
        <v>27</v>
      </c>
    </row>
    <row r="84" spans="1:6" ht="15.75" hidden="1" customHeight="1" x14ac:dyDescent="0.25">
      <c r="A84" s="2">
        <v>68</v>
      </c>
      <c r="B84" s="17" t="s">
        <v>125</v>
      </c>
      <c r="C84" s="33" t="s">
        <v>133</v>
      </c>
      <c r="D84" s="39">
        <v>14</v>
      </c>
      <c r="E84" s="40">
        <f t="shared" si="7"/>
        <v>18.899999999999999</v>
      </c>
      <c r="F84" s="50">
        <f t="shared" si="8"/>
        <v>18.899999999999999</v>
      </c>
    </row>
    <row r="85" spans="1:6" ht="15.75" hidden="1" customHeight="1" x14ac:dyDescent="0.25">
      <c r="A85" s="2">
        <v>69</v>
      </c>
      <c r="B85" s="17" t="s">
        <v>126</v>
      </c>
      <c r="C85" s="33" t="s">
        <v>133</v>
      </c>
      <c r="D85" s="39">
        <v>16</v>
      </c>
      <c r="E85" s="40">
        <f t="shared" si="7"/>
        <v>21.6</v>
      </c>
      <c r="F85" s="50">
        <f t="shared" si="8"/>
        <v>21.6</v>
      </c>
    </row>
    <row r="86" spans="1:6" s="8" customFormat="1" ht="15.75" hidden="1" customHeight="1" x14ac:dyDescent="0.25">
      <c r="A86" s="2">
        <v>70</v>
      </c>
      <c r="B86" s="17" t="s">
        <v>127</v>
      </c>
      <c r="C86" s="33" t="s">
        <v>133</v>
      </c>
      <c r="D86" s="39">
        <v>16</v>
      </c>
      <c r="E86" s="40">
        <f t="shared" si="7"/>
        <v>21.6</v>
      </c>
      <c r="F86" s="50">
        <f t="shared" si="8"/>
        <v>21.6</v>
      </c>
    </row>
    <row r="87" spans="1:6" ht="15.75" hidden="1" customHeight="1" thickBot="1" x14ac:dyDescent="0.3">
      <c r="A87" s="14">
        <v>71</v>
      </c>
      <c r="B87" s="18" t="s">
        <v>128</v>
      </c>
      <c r="C87" s="33" t="s">
        <v>133</v>
      </c>
      <c r="D87" s="44">
        <v>24</v>
      </c>
      <c r="E87" s="40">
        <f t="shared" si="7"/>
        <v>32.4</v>
      </c>
      <c r="F87" s="50">
        <f t="shared" si="8"/>
        <v>32.4</v>
      </c>
    </row>
    <row r="88" spans="1:6" ht="19.5" hidden="1" customHeight="1" thickBot="1" x14ac:dyDescent="0.3">
      <c r="A88" s="108"/>
      <c r="B88" s="109"/>
      <c r="C88" s="109"/>
      <c r="D88" s="109"/>
      <c r="E88" s="109"/>
      <c r="F88" s="110"/>
    </row>
    <row r="89" spans="1:6" ht="26.25" customHeight="1" thickBot="1" x14ac:dyDescent="0.3">
      <c r="A89" s="111" t="s">
        <v>58</v>
      </c>
      <c r="B89" s="112"/>
      <c r="C89" s="112"/>
      <c r="D89" s="112"/>
      <c r="E89" s="112"/>
      <c r="F89" s="113"/>
    </row>
    <row r="90" spans="1:6" ht="21" customHeight="1" thickBot="1" x14ac:dyDescent="0.3">
      <c r="A90" s="114" t="s">
        <v>51</v>
      </c>
      <c r="B90" s="115"/>
      <c r="C90" s="115"/>
      <c r="D90" s="115"/>
      <c r="E90" s="115"/>
      <c r="F90" s="116"/>
    </row>
    <row r="91" spans="1:6" ht="18" customHeight="1" thickBot="1" x14ac:dyDescent="0.3">
      <c r="A91" s="22"/>
      <c r="B91" s="23"/>
      <c r="C91" s="30"/>
      <c r="D91" s="36"/>
      <c r="E91" s="102"/>
      <c r="F91" s="103"/>
    </row>
    <row r="92" spans="1:6" s="48" customFormat="1" ht="30" x14ac:dyDescent="0.25">
      <c r="A92" s="25" t="s">
        <v>40</v>
      </c>
      <c r="B92" s="26" t="s">
        <v>52</v>
      </c>
      <c r="C92" s="27" t="s">
        <v>59</v>
      </c>
      <c r="D92" s="49" t="s">
        <v>130</v>
      </c>
      <c r="E92" s="104"/>
      <c r="F92" s="105"/>
    </row>
    <row r="93" spans="1:6" ht="15.75" customHeight="1" x14ac:dyDescent="0.25">
      <c r="A93" s="2">
        <v>72</v>
      </c>
      <c r="B93" s="16" t="s">
        <v>50</v>
      </c>
      <c r="C93" s="34" t="s">
        <v>136</v>
      </c>
      <c r="D93" s="43">
        <v>20</v>
      </c>
      <c r="E93" s="104"/>
      <c r="F93" s="105"/>
    </row>
    <row r="94" spans="1:6" s="8" customFormat="1" ht="15.75" customHeight="1" x14ac:dyDescent="0.25">
      <c r="A94" s="2">
        <v>73</v>
      </c>
      <c r="B94" s="16" t="s">
        <v>46</v>
      </c>
      <c r="C94" s="34" t="s">
        <v>136</v>
      </c>
      <c r="D94" s="43">
        <v>2</v>
      </c>
      <c r="E94" s="104"/>
      <c r="F94" s="105"/>
    </row>
    <row r="95" spans="1:6" ht="15.75" customHeight="1" x14ac:dyDescent="0.25">
      <c r="A95" s="2">
        <v>74</v>
      </c>
      <c r="B95" s="16" t="s">
        <v>47</v>
      </c>
      <c r="C95" s="34" t="s">
        <v>136</v>
      </c>
      <c r="D95" s="43">
        <v>25</v>
      </c>
      <c r="E95" s="104"/>
      <c r="F95" s="105"/>
    </row>
    <row r="96" spans="1:6" s="7" customFormat="1" ht="15.75" customHeight="1" x14ac:dyDescent="0.2">
      <c r="A96" s="2">
        <v>75</v>
      </c>
      <c r="B96" s="16" t="s">
        <v>48</v>
      </c>
      <c r="C96" s="34" t="s">
        <v>136</v>
      </c>
      <c r="D96" s="43">
        <v>12</v>
      </c>
      <c r="E96" s="104"/>
      <c r="F96" s="105"/>
    </row>
    <row r="97" spans="1:6" ht="15.75" customHeight="1" thickBot="1" x14ac:dyDescent="0.3">
      <c r="A97" s="14">
        <v>76</v>
      </c>
      <c r="B97" s="19" t="s">
        <v>49</v>
      </c>
      <c r="C97" s="35" t="s">
        <v>136</v>
      </c>
      <c r="D97" s="45">
        <v>6</v>
      </c>
      <c r="E97" s="106"/>
      <c r="F97" s="107"/>
    </row>
    <row r="98" spans="1:6" ht="16.5" customHeight="1" thickBot="1" x14ac:dyDescent="0.3">
      <c r="A98" s="114" t="s">
        <v>140</v>
      </c>
      <c r="B98" s="115"/>
      <c r="C98" s="115"/>
      <c r="D98" s="115"/>
      <c r="E98" s="115"/>
      <c r="F98" s="116"/>
    </row>
    <row r="99" spans="1:6" ht="15.75" thickBot="1" x14ac:dyDescent="0.3">
      <c r="A99" s="22"/>
      <c r="B99" s="23"/>
      <c r="C99" s="30"/>
      <c r="D99" s="36"/>
      <c r="E99" s="102"/>
      <c r="F99" s="103"/>
    </row>
    <row r="100" spans="1:6" ht="30" x14ac:dyDescent="0.25">
      <c r="A100" s="25" t="s">
        <v>40</v>
      </c>
      <c r="B100" s="26" t="s">
        <v>137</v>
      </c>
      <c r="C100" s="27" t="s">
        <v>59</v>
      </c>
      <c r="D100" s="49" t="s">
        <v>130</v>
      </c>
      <c r="E100" s="104"/>
      <c r="F100" s="105"/>
    </row>
    <row r="101" spans="1:6" ht="15.75" thickBot="1" x14ac:dyDescent="0.3">
      <c r="A101" s="14">
        <v>77</v>
      </c>
      <c r="B101" s="19" t="s">
        <v>138</v>
      </c>
      <c r="C101" s="35" t="s">
        <v>139</v>
      </c>
      <c r="D101" s="45">
        <v>2</v>
      </c>
      <c r="E101" s="106"/>
      <c r="F101" s="107"/>
    </row>
    <row r="102" spans="1:6" ht="47.25" thickBot="1" x14ac:dyDescent="0.3">
      <c r="A102" s="120" t="s">
        <v>57</v>
      </c>
      <c r="B102" s="121"/>
      <c r="C102" s="121"/>
      <c r="D102" s="121"/>
      <c r="E102" s="121"/>
      <c r="F102" s="122"/>
    </row>
    <row r="103" spans="1:6" ht="24" thickBot="1" x14ac:dyDescent="0.3">
      <c r="A103" s="111" t="s">
        <v>42</v>
      </c>
      <c r="B103" s="112"/>
      <c r="C103" s="112"/>
      <c r="D103" s="112"/>
      <c r="E103" s="112"/>
      <c r="F103" s="113"/>
    </row>
    <row r="104" spans="1:6" s="8" customFormat="1" ht="14.25" customHeight="1" thickBot="1" x14ac:dyDescent="0.3">
      <c r="A104" s="22"/>
      <c r="B104" s="23"/>
      <c r="C104" s="30"/>
      <c r="D104" s="36"/>
      <c r="E104" s="37" t="s">
        <v>132</v>
      </c>
      <c r="F104" s="38" t="s">
        <v>134</v>
      </c>
    </row>
    <row r="105" spans="1:6" ht="33" hidden="1" customHeight="1" x14ac:dyDescent="0.25">
      <c r="A105" s="25" t="s">
        <v>40</v>
      </c>
      <c r="B105" s="26" t="s">
        <v>53</v>
      </c>
      <c r="C105" s="27" t="s">
        <v>59</v>
      </c>
      <c r="D105" s="28" t="s">
        <v>130</v>
      </c>
      <c r="E105" s="29" t="s">
        <v>131</v>
      </c>
      <c r="F105" s="24" t="s">
        <v>131</v>
      </c>
    </row>
    <row r="106" spans="1:6" s="7" customFormat="1" ht="14.25" hidden="1" customHeight="1" x14ac:dyDescent="0.2">
      <c r="A106" s="2">
        <v>1</v>
      </c>
      <c r="B106" s="3" t="s">
        <v>60</v>
      </c>
      <c r="C106" s="31" t="s">
        <v>133</v>
      </c>
      <c r="D106" s="39">
        <v>10.41</v>
      </c>
      <c r="E106" s="40">
        <f>(D106*0.31)+D106</f>
        <v>13.6371</v>
      </c>
      <c r="F106" s="41">
        <f>(D106*0.28)+D106</f>
        <v>13.3248</v>
      </c>
    </row>
    <row r="107" spans="1:6" ht="14.25" hidden="1" customHeight="1" x14ac:dyDescent="0.25">
      <c r="A107" s="2">
        <f>A106+1</f>
        <v>2</v>
      </c>
      <c r="B107" s="4" t="s">
        <v>61</v>
      </c>
      <c r="C107" s="31" t="s">
        <v>133</v>
      </c>
      <c r="D107" s="39">
        <v>13.28</v>
      </c>
      <c r="E107" s="40">
        <f t="shared" ref="E107:E120" si="9">(D107*0.31)+D107</f>
        <v>17.396799999999999</v>
      </c>
      <c r="F107" s="41">
        <f t="shared" ref="F107:F120" si="10">(D107*0.28)+D107</f>
        <v>16.9984</v>
      </c>
    </row>
    <row r="108" spans="1:6" ht="14.25" hidden="1" customHeight="1" x14ac:dyDescent="0.25">
      <c r="A108" s="2">
        <f t="shared" ref="A108" si="11">A107+1</f>
        <v>3</v>
      </c>
      <c r="B108" s="3" t="s">
        <v>62</v>
      </c>
      <c r="C108" s="31" t="s">
        <v>133</v>
      </c>
      <c r="D108" s="39">
        <v>12.85</v>
      </c>
      <c r="E108" s="40">
        <f t="shared" si="9"/>
        <v>16.833500000000001</v>
      </c>
      <c r="F108" s="41">
        <f t="shared" si="10"/>
        <v>16.448</v>
      </c>
    </row>
    <row r="109" spans="1:6" ht="14.25" hidden="1" customHeight="1" x14ac:dyDescent="0.25">
      <c r="A109" s="2">
        <v>4</v>
      </c>
      <c r="B109" s="3" t="s">
        <v>63</v>
      </c>
      <c r="C109" s="31" t="s">
        <v>133</v>
      </c>
      <c r="D109" s="39">
        <v>16.36</v>
      </c>
      <c r="E109" s="40">
        <f t="shared" si="9"/>
        <v>21.4316</v>
      </c>
      <c r="F109" s="41">
        <f t="shared" si="10"/>
        <v>20.940799999999999</v>
      </c>
    </row>
    <row r="110" spans="1:6" ht="14.25" hidden="1" customHeight="1" x14ac:dyDescent="0.25">
      <c r="A110" s="2">
        <v>5</v>
      </c>
      <c r="B110" s="3" t="s">
        <v>64</v>
      </c>
      <c r="C110" s="31" t="s">
        <v>133</v>
      </c>
      <c r="D110" s="39">
        <v>11.52</v>
      </c>
      <c r="E110" s="40">
        <f t="shared" si="9"/>
        <v>15.091199999999999</v>
      </c>
      <c r="F110" s="41">
        <f t="shared" si="10"/>
        <v>14.7456</v>
      </c>
    </row>
    <row r="111" spans="1:6" s="8" customFormat="1" ht="14.25" hidden="1" customHeight="1" x14ac:dyDescent="0.25">
      <c r="A111" s="2">
        <v>6</v>
      </c>
      <c r="B111" s="3" t="s">
        <v>65</v>
      </c>
      <c r="C111" s="31" t="s">
        <v>133</v>
      </c>
      <c r="D111" s="39">
        <v>10.36</v>
      </c>
      <c r="E111" s="40">
        <f t="shared" si="9"/>
        <v>13.5716</v>
      </c>
      <c r="F111" s="41">
        <f t="shared" si="10"/>
        <v>13.2608</v>
      </c>
    </row>
    <row r="112" spans="1:6" ht="14.25" hidden="1" customHeight="1" x14ac:dyDescent="0.25">
      <c r="A112" s="2">
        <v>7</v>
      </c>
      <c r="B112" s="3" t="s">
        <v>66</v>
      </c>
      <c r="C112" s="31" t="s">
        <v>133</v>
      </c>
      <c r="D112" s="39">
        <v>11.28</v>
      </c>
      <c r="E112" s="40">
        <f t="shared" si="9"/>
        <v>14.7768</v>
      </c>
      <c r="F112" s="41">
        <f t="shared" si="10"/>
        <v>14.4384</v>
      </c>
    </row>
    <row r="113" spans="1:6" s="7" customFormat="1" ht="14.25" hidden="1" customHeight="1" x14ac:dyDescent="0.2">
      <c r="A113" s="2">
        <v>8</v>
      </c>
      <c r="B113" s="3" t="s">
        <v>67</v>
      </c>
      <c r="C113" s="31" t="s">
        <v>133</v>
      </c>
      <c r="D113" s="39">
        <v>41.69</v>
      </c>
      <c r="E113" s="40">
        <f t="shared" si="9"/>
        <v>54.613900000000001</v>
      </c>
      <c r="F113" s="41">
        <f t="shared" si="10"/>
        <v>53.363199999999999</v>
      </c>
    </row>
    <row r="114" spans="1:6" hidden="1" x14ac:dyDescent="0.25">
      <c r="A114" s="2">
        <v>9</v>
      </c>
      <c r="B114" s="3" t="s">
        <v>68</v>
      </c>
      <c r="C114" s="31" t="s">
        <v>133</v>
      </c>
      <c r="D114" s="39">
        <v>9.52</v>
      </c>
      <c r="E114" s="40">
        <f t="shared" si="9"/>
        <v>12.4712</v>
      </c>
      <c r="F114" s="41">
        <f t="shared" si="10"/>
        <v>12.185599999999999</v>
      </c>
    </row>
    <row r="115" spans="1:6" hidden="1" x14ac:dyDescent="0.25">
      <c r="A115" s="2">
        <v>10</v>
      </c>
      <c r="B115" s="3" t="s">
        <v>72</v>
      </c>
      <c r="C115" s="31" t="s">
        <v>133</v>
      </c>
      <c r="D115" s="39">
        <v>10.5</v>
      </c>
      <c r="E115" s="40">
        <f t="shared" si="9"/>
        <v>13.754999999999999</v>
      </c>
      <c r="F115" s="41">
        <f t="shared" si="10"/>
        <v>13.440000000000001</v>
      </c>
    </row>
    <row r="116" spans="1:6" hidden="1" x14ac:dyDescent="0.25">
      <c r="A116" s="2">
        <v>11</v>
      </c>
      <c r="B116" s="3" t="s">
        <v>73</v>
      </c>
      <c r="C116" s="31" t="s">
        <v>133</v>
      </c>
      <c r="D116" s="39">
        <v>16.149999999999999</v>
      </c>
      <c r="E116" s="40">
        <f t="shared" si="9"/>
        <v>21.156499999999998</v>
      </c>
      <c r="F116" s="41">
        <f t="shared" si="10"/>
        <v>20.671999999999997</v>
      </c>
    </row>
    <row r="117" spans="1:6" hidden="1" x14ac:dyDescent="0.25">
      <c r="A117" s="2">
        <v>12</v>
      </c>
      <c r="B117" s="3" t="s">
        <v>74</v>
      </c>
      <c r="C117" s="31" t="s">
        <v>133</v>
      </c>
      <c r="D117" s="39">
        <v>12.06</v>
      </c>
      <c r="E117" s="40">
        <f t="shared" si="9"/>
        <v>15.7986</v>
      </c>
      <c r="F117" s="41">
        <f t="shared" si="10"/>
        <v>15.436800000000002</v>
      </c>
    </row>
    <row r="118" spans="1:6" hidden="1" x14ac:dyDescent="0.25">
      <c r="A118" s="2">
        <v>13</v>
      </c>
      <c r="B118" s="3" t="s">
        <v>69</v>
      </c>
      <c r="C118" s="31" t="s">
        <v>133</v>
      </c>
      <c r="D118" s="39">
        <v>12.17</v>
      </c>
      <c r="E118" s="40">
        <f t="shared" si="9"/>
        <v>15.9427</v>
      </c>
      <c r="F118" s="41">
        <f t="shared" si="10"/>
        <v>15.5776</v>
      </c>
    </row>
    <row r="119" spans="1:6" ht="15" hidden="1" customHeight="1" x14ac:dyDescent="0.25">
      <c r="A119" s="2">
        <v>14</v>
      </c>
      <c r="B119" s="3" t="s">
        <v>70</v>
      </c>
      <c r="C119" s="31" t="s">
        <v>133</v>
      </c>
      <c r="D119" s="39">
        <v>15</v>
      </c>
      <c r="E119" s="40">
        <f t="shared" si="9"/>
        <v>19.649999999999999</v>
      </c>
      <c r="F119" s="41">
        <f t="shared" si="10"/>
        <v>19.2</v>
      </c>
    </row>
    <row r="120" spans="1:6" ht="15" hidden="1" customHeight="1" thickBot="1" x14ac:dyDescent="0.3">
      <c r="A120" s="20">
        <v>15</v>
      </c>
      <c r="B120" s="3" t="s">
        <v>71</v>
      </c>
      <c r="C120" s="31" t="s">
        <v>133</v>
      </c>
      <c r="D120" s="42">
        <v>9.26</v>
      </c>
      <c r="E120" s="40">
        <f t="shared" si="9"/>
        <v>12.130599999999999</v>
      </c>
      <c r="F120" s="41">
        <f t="shared" si="10"/>
        <v>11.8528</v>
      </c>
    </row>
    <row r="121" spans="1:6" s="8" customFormat="1" ht="15" hidden="1" customHeight="1" thickBot="1" x14ac:dyDescent="0.3">
      <c r="A121" s="108"/>
      <c r="B121" s="109"/>
      <c r="C121" s="109"/>
      <c r="D121" s="109"/>
      <c r="E121" s="109"/>
      <c r="F121" s="110"/>
    </row>
    <row r="122" spans="1:6" ht="24" thickBot="1" x14ac:dyDescent="0.3">
      <c r="A122" s="111" t="s">
        <v>43</v>
      </c>
      <c r="B122" s="112"/>
      <c r="C122" s="112"/>
      <c r="D122" s="112"/>
      <c r="E122" s="112"/>
      <c r="F122" s="113"/>
    </row>
    <row r="123" spans="1:6" ht="15" customHeight="1" thickBot="1" x14ac:dyDescent="0.3">
      <c r="A123" s="22"/>
      <c r="B123" s="23"/>
      <c r="C123" s="30"/>
      <c r="D123" s="36"/>
      <c r="E123" s="37" t="s">
        <v>147</v>
      </c>
      <c r="F123" s="38" t="s">
        <v>148</v>
      </c>
    </row>
    <row r="124" spans="1:6" ht="30" hidden="1" x14ac:dyDescent="0.25">
      <c r="A124" s="25" t="s">
        <v>40</v>
      </c>
      <c r="B124" s="26" t="s">
        <v>53</v>
      </c>
      <c r="C124" s="27" t="s">
        <v>59</v>
      </c>
      <c r="D124" s="28" t="s">
        <v>130</v>
      </c>
      <c r="E124" s="29" t="s">
        <v>131</v>
      </c>
      <c r="F124" s="24" t="s">
        <v>131</v>
      </c>
    </row>
    <row r="125" spans="1:6" ht="15.75" hidden="1" customHeight="1" x14ac:dyDescent="0.25">
      <c r="A125" s="2">
        <v>16</v>
      </c>
      <c r="B125" s="3" t="s">
        <v>75</v>
      </c>
      <c r="C125" s="31" t="s">
        <v>133</v>
      </c>
      <c r="D125" s="39">
        <v>8.6999999999999993</v>
      </c>
      <c r="E125" s="40">
        <f>(D125*0.35)+D125</f>
        <v>11.744999999999999</v>
      </c>
      <c r="F125" s="41">
        <f>(D125*0.35)+D125</f>
        <v>11.744999999999999</v>
      </c>
    </row>
    <row r="126" spans="1:6" ht="15.75" hidden="1" customHeight="1" x14ac:dyDescent="0.25">
      <c r="A126" s="2">
        <v>17</v>
      </c>
      <c r="B126" s="4" t="s">
        <v>76</v>
      </c>
      <c r="C126" s="31" t="s">
        <v>133</v>
      </c>
      <c r="D126" s="39">
        <v>8.18</v>
      </c>
      <c r="E126" s="40">
        <f t="shared" ref="E126:E138" si="12">(D126*0.35)+D126</f>
        <v>11.042999999999999</v>
      </c>
      <c r="F126" s="41">
        <f t="shared" ref="F126:F138" si="13">(D126*0.35)+D126</f>
        <v>11.042999999999999</v>
      </c>
    </row>
    <row r="127" spans="1:6" ht="15.75" hidden="1" customHeight="1" x14ac:dyDescent="0.25">
      <c r="A127" s="2">
        <v>18</v>
      </c>
      <c r="B127" s="3" t="s">
        <v>77</v>
      </c>
      <c r="C127" s="31" t="s">
        <v>133</v>
      </c>
      <c r="D127" s="39">
        <v>25</v>
      </c>
      <c r="E127" s="40">
        <f t="shared" si="12"/>
        <v>33.75</v>
      </c>
      <c r="F127" s="41">
        <f t="shared" si="13"/>
        <v>33.75</v>
      </c>
    </row>
    <row r="128" spans="1:6" s="8" customFormat="1" ht="15.75" hidden="1" customHeight="1" x14ac:dyDescent="0.25">
      <c r="A128" s="2">
        <v>19</v>
      </c>
      <c r="B128" s="3" t="s">
        <v>78</v>
      </c>
      <c r="C128" s="31" t="s">
        <v>133</v>
      </c>
      <c r="D128" s="39">
        <v>11.07</v>
      </c>
      <c r="E128" s="40">
        <f t="shared" si="12"/>
        <v>14.9445</v>
      </c>
      <c r="F128" s="41">
        <f t="shared" si="13"/>
        <v>14.9445</v>
      </c>
    </row>
    <row r="129" spans="1:6" ht="15.75" hidden="1" customHeight="1" x14ac:dyDescent="0.25">
      <c r="A129" s="2">
        <v>20</v>
      </c>
      <c r="B129" s="3" t="s">
        <v>79</v>
      </c>
      <c r="C129" s="31" t="s">
        <v>133</v>
      </c>
      <c r="D129" s="39">
        <v>10.77</v>
      </c>
      <c r="E129" s="40">
        <f t="shared" si="12"/>
        <v>14.539499999999999</v>
      </c>
      <c r="F129" s="41">
        <f t="shared" si="13"/>
        <v>14.539499999999999</v>
      </c>
    </row>
    <row r="130" spans="1:6" s="7" customFormat="1" ht="15.75" hidden="1" customHeight="1" x14ac:dyDescent="0.2">
      <c r="A130" s="2">
        <v>21</v>
      </c>
      <c r="B130" s="3" t="s">
        <v>80</v>
      </c>
      <c r="C130" s="31" t="s">
        <v>133</v>
      </c>
      <c r="D130" s="39">
        <v>11.76</v>
      </c>
      <c r="E130" s="40">
        <f t="shared" si="12"/>
        <v>15.875999999999999</v>
      </c>
      <c r="F130" s="41">
        <f t="shared" si="13"/>
        <v>15.875999999999999</v>
      </c>
    </row>
    <row r="131" spans="1:6" ht="15.75" hidden="1" customHeight="1" x14ac:dyDescent="0.25">
      <c r="A131" s="2">
        <v>22</v>
      </c>
      <c r="B131" s="3" t="s">
        <v>81</v>
      </c>
      <c r="C131" s="31" t="s">
        <v>133</v>
      </c>
      <c r="D131" s="39">
        <v>15</v>
      </c>
      <c r="E131" s="40">
        <f t="shared" si="12"/>
        <v>20.25</v>
      </c>
      <c r="F131" s="41">
        <f t="shared" si="13"/>
        <v>20.25</v>
      </c>
    </row>
    <row r="132" spans="1:6" ht="15.75" hidden="1" customHeight="1" x14ac:dyDescent="0.25">
      <c r="A132" s="2">
        <v>23</v>
      </c>
      <c r="B132" s="3" t="s">
        <v>82</v>
      </c>
      <c r="C132" s="31" t="s">
        <v>133</v>
      </c>
      <c r="D132" s="39">
        <v>10.5</v>
      </c>
      <c r="E132" s="40">
        <f t="shared" si="12"/>
        <v>14.175000000000001</v>
      </c>
      <c r="F132" s="41">
        <f t="shared" si="13"/>
        <v>14.175000000000001</v>
      </c>
    </row>
    <row r="133" spans="1:6" ht="15.75" hidden="1" customHeight="1" x14ac:dyDescent="0.25">
      <c r="A133" s="2">
        <v>24</v>
      </c>
      <c r="B133" s="3" t="s">
        <v>83</v>
      </c>
      <c r="C133" s="31" t="s">
        <v>133</v>
      </c>
      <c r="D133" s="39">
        <v>16</v>
      </c>
      <c r="E133" s="40">
        <f t="shared" si="12"/>
        <v>21.6</v>
      </c>
      <c r="F133" s="41">
        <f t="shared" si="13"/>
        <v>21.6</v>
      </c>
    </row>
    <row r="134" spans="1:6" ht="15.75" hidden="1" customHeight="1" x14ac:dyDescent="0.25">
      <c r="A134" s="2">
        <v>25</v>
      </c>
      <c r="B134" s="3" t="s">
        <v>84</v>
      </c>
      <c r="C134" s="31" t="s">
        <v>133</v>
      </c>
      <c r="D134" s="39">
        <v>9.4700000000000006</v>
      </c>
      <c r="E134" s="40">
        <f t="shared" si="12"/>
        <v>12.784500000000001</v>
      </c>
      <c r="F134" s="41">
        <f t="shared" si="13"/>
        <v>12.784500000000001</v>
      </c>
    </row>
    <row r="135" spans="1:6" ht="15.75" hidden="1" customHeight="1" x14ac:dyDescent="0.25">
      <c r="A135" s="2">
        <v>26</v>
      </c>
      <c r="B135" s="3" t="s">
        <v>85</v>
      </c>
      <c r="C135" s="31" t="s">
        <v>133</v>
      </c>
      <c r="D135" s="39">
        <v>11.2</v>
      </c>
      <c r="E135" s="40">
        <f t="shared" si="12"/>
        <v>15.12</v>
      </c>
      <c r="F135" s="41">
        <f t="shared" si="13"/>
        <v>15.12</v>
      </c>
    </row>
    <row r="136" spans="1:6" ht="15.75" hidden="1" customHeight="1" x14ac:dyDescent="0.25">
      <c r="A136" s="2">
        <v>27</v>
      </c>
      <c r="B136" s="3" t="s">
        <v>86</v>
      </c>
      <c r="C136" s="31" t="s">
        <v>133</v>
      </c>
      <c r="D136" s="39">
        <v>21.23</v>
      </c>
      <c r="E136" s="40">
        <f t="shared" si="12"/>
        <v>28.660499999999999</v>
      </c>
      <c r="F136" s="41">
        <f t="shared" si="13"/>
        <v>28.660499999999999</v>
      </c>
    </row>
    <row r="137" spans="1:6" s="8" customFormat="1" ht="15.75" hidden="1" customHeight="1" x14ac:dyDescent="0.25">
      <c r="A137" s="2">
        <v>28</v>
      </c>
      <c r="B137" s="3" t="s">
        <v>87</v>
      </c>
      <c r="C137" s="31" t="s">
        <v>133</v>
      </c>
      <c r="D137" s="39">
        <v>8.5</v>
      </c>
      <c r="E137" s="40">
        <f t="shared" si="12"/>
        <v>11.475</v>
      </c>
      <c r="F137" s="41">
        <f t="shared" si="13"/>
        <v>11.475</v>
      </c>
    </row>
    <row r="138" spans="1:6" ht="15.75" hidden="1" customHeight="1" thickBot="1" x14ac:dyDescent="0.3">
      <c r="A138" s="14">
        <v>29</v>
      </c>
      <c r="B138" s="15" t="s">
        <v>88</v>
      </c>
      <c r="C138" s="31" t="s">
        <v>133</v>
      </c>
      <c r="D138" s="44">
        <v>10.85</v>
      </c>
      <c r="E138" s="40">
        <f t="shared" si="12"/>
        <v>14.647499999999999</v>
      </c>
      <c r="F138" s="41">
        <f t="shared" si="13"/>
        <v>14.647499999999999</v>
      </c>
    </row>
    <row r="139" spans="1:6" ht="15.75" hidden="1" thickBot="1" x14ac:dyDescent="0.3">
      <c r="A139" s="117"/>
      <c r="B139" s="118"/>
      <c r="C139" s="118"/>
      <c r="D139" s="118"/>
      <c r="E139" s="118"/>
      <c r="F139" s="119"/>
    </row>
    <row r="140" spans="1:6" ht="24" thickBot="1" x14ac:dyDescent="0.3">
      <c r="A140" s="111" t="s">
        <v>44</v>
      </c>
      <c r="B140" s="112"/>
      <c r="C140" s="112"/>
      <c r="D140" s="112"/>
      <c r="E140" s="112"/>
      <c r="F140" s="113"/>
    </row>
    <row r="141" spans="1:6" ht="15.75" thickBot="1" x14ac:dyDescent="0.3">
      <c r="A141" s="22"/>
      <c r="B141" s="23"/>
      <c r="C141" s="30"/>
      <c r="D141" s="36"/>
      <c r="E141" s="37" t="s">
        <v>132</v>
      </c>
      <c r="F141" s="38" t="s">
        <v>134</v>
      </c>
    </row>
    <row r="142" spans="1:6" ht="30" hidden="1" x14ac:dyDescent="0.25">
      <c r="A142" s="25" t="s">
        <v>40</v>
      </c>
      <c r="B142" s="26" t="s">
        <v>53</v>
      </c>
      <c r="C142" s="27" t="s">
        <v>59</v>
      </c>
      <c r="D142" s="28" t="s">
        <v>130</v>
      </c>
      <c r="E142" s="29" t="s">
        <v>131</v>
      </c>
      <c r="F142" s="24" t="s">
        <v>131</v>
      </c>
    </row>
    <row r="143" spans="1:6" hidden="1" x14ac:dyDescent="0.25">
      <c r="A143" s="2">
        <v>30</v>
      </c>
      <c r="B143" s="17" t="s">
        <v>89</v>
      </c>
      <c r="C143" s="32" t="s">
        <v>133</v>
      </c>
      <c r="D143" s="39">
        <v>17.239999999999998</v>
      </c>
      <c r="E143" s="40">
        <f>(D143*0.31)+D143</f>
        <v>22.584399999999999</v>
      </c>
      <c r="F143" s="50">
        <f>(D143*0.28)+D143</f>
        <v>22.0672</v>
      </c>
    </row>
    <row r="144" spans="1:6" hidden="1" x14ac:dyDescent="0.25">
      <c r="A144" s="2">
        <v>31</v>
      </c>
      <c r="B144" s="17" t="s">
        <v>90</v>
      </c>
      <c r="C144" s="32" t="s">
        <v>133</v>
      </c>
      <c r="D144" s="39">
        <v>16.329999999999998</v>
      </c>
      <c r="E144" s="40">
        <f t="shared" ref="E144:E175" si="14">(D144*0.31)+D144</f>
        <v>21.392299999999999</v>
      </c>
      <c r="F144" s="50">
        <f t="shared" ref="F144:F175" si="15">(D144*0.28)+D144</f>
        <v>20.9024</v>
      </c>
    </row>
    <row r="145" spans="1:6" hidden="1" x14ac:dyDescent="0.25">
      <c r="A145" s="2">
        <v>32</v>
      </c>
      <c r="B145" s="17" t="s">
        <v>91</v>
      </c>
      <c r="C145" s="32" t="s">
        <v>133</v>
      </c>
      <c r="D145" s="39">
        <v>14.06</v>
      </c>
      <c r="E145" s="40">
        <f t="shared" si="14"/>
        <v>18.418600000000001</v>
      </c>
      <c r="F145" s="50">
        <f t="shared" si="15"/>
        <v>17.9968</v>
      </c>
    </row>
    <row r="146" spans="1:6" hidden="1" x14ac:dyDescent="0.25">
      <c r="A146" s="2">
        <v>33</v>
      </c>
      <c r="B146" s="17" t="s">
        <v>92</v>
      </c>
      <c r="C146" s="32" t="s">
        <v>133</v>
      </c>
      <c r="D146" s="39">
        <v>17.23</v>
      </c>
      <c r="E146" s="40">
        <f t="shared" si="14"/>
        <v>22.571300000000001</v>
      </c>
      <c r="F146" s="50">
        <f t="shared" si="15"/>
        <v>22.054400000000001</v>
      </c>
    </row>
    <row r="147" spans="1:6" hidden="1" x14ac:dyDescent="0.25">
      <c r="A147" s="2">
        <v>34</v>
      </c>
      <c r="B147" s="17" t="s">
        <v>93</v>
      </c>
      <c r="C147" s="32" t="s">
        <v>133</v>
      </c>
      <c r="D147" s="39">
        <v>15</v>
      </c>
      <c r="E147" s="40">
        <f t="shared" si="14"/>
        <v>19.649999999999999</v>
      </c>
      <c r="F147" s="50">
        <f t="shared" si="15"/>
        <v>19.2</v>
      </c>
    </row>
    <row r="148" spans="1:6" hidden="1" x14ac:dyDescent="0.25">
      <c r="A148" s="2">
        <v>35</v>
      </c>
      <c r="B148" s="17" t="s">
        <v>94</v>
      </c>
      <c r="C148" s="32" t="s">
        <v>133</v>
      </c>
      <c r="D148" s="39">
        <v>25.63</v>
      </c>
      <c r="E148" s="40">
        <f t="shared" si="14"/>
        <v>33.575299999999999</v>
      </c>
      <c r="F148" s="50">
        <f t="shared" si="15"/>
        <v>32.806399999999996</v>
      </c>
    </row>
    <row r="149" spans="1:6" hidden="1" x14ac:dyDescent="0.25">
      <c r="A149" s="2">
        <v>36</v>
      </c>
      <c r="B149" s="17" t="s">
        <v>95</v>
      </c>
      <c r="C149" s="32" t="s">
        <v>133</v>
      </c>
      <c r="D149" s="39">
        <v>14.85</v>
      </c>
      <c r="E149" s="40">
        <f t="shared" si="14"/>
        <v>19.453499999999998</v>
      </c>
      <c r="F149" s="50">
        <f t="shared" si="15"/>
        <v>19.007999999999999</v>
      </c>
    </row>
    <row r="150" spans="1:6" hidden="1" x14ac:dyDescent="0.25">
      <c r="A150" s="2">
        <v>37</v>
      </c>
      <c r="B150" s="17" t="s">
        <v>96</v>
      </c>
      <c r="C150" s="32" t="s">
        <v>133</v>
      </c>
      <c r="D150" s="39">
        <v>14</v>
      </c>
      <c r="E150" s="40">
        <f t="shared" si="14"/>
        <v>18.34</v>
      </c>
      <c r="F150" s="50">
        <f t="shared" si="15"/>
        <v>17.920000000000002</v>
      </c>
    </row>
    <row r="151" spans="1:6" hidden="1" x14ac:dyDescent="0.25">
      <c r="A151" s="2">
        <v>38</v>
      </c>
      <c r="B151" s="17" t="s">
        <v>97</v>
      </c>
      <c r="C151" s="32" t="s">
        <v>133</v>
      </c>
      <c r="D151" s="39">
        <v>14</v>
      </c>
      <c r="E151" s="40">
        <f t="shared" si="14"/>
        <v>18.34</v>
      </c>
      <c r="F151" s="50">
        <f t="shared" si="15"/>
        <v>17.920000000000002</v>
      </c>
    </row>
    <row r="152" spans="1:6" hidden="1" x14ac:dyDescent="0.25">
      <c r="A152" s="2">
        <v>39</v>
      </c>
      <c r="B152" s="17" t="s">
        <v>98</v>
      </c>
      <c r="C152" s="32" t="s">
        <v>133</v>
      </c>
      <c r="D152" s="39">
        <v>15.23</v>
      </c>
      <c r="E152" s="40">
        <f t="shared" si="14"/>
        <v>19.9513</v>
      </c>
      <c r="F152" s="50">
        <f t="shared" si="15"/>
        <v>19.494399999999999</v>
      </c>
    </row>
    <row r="153" spans="1:6" hidden="1" x14ac:dyDescent="0.25">
      <c r="A153" s="2">
        <v>40</v>
      </c>
      <c r="B153" s="17" t="s">
        <v>99</v>
      </c>
      <c r="C153" s="32" t="s">
        <v>133</v>
      </c>
      <c r="D153" s="39">
        <v>10</v>
      </c>
      <c r="E153" s="40">
        <f t="shared" si="14"/>
        <v>13.1</v>
      </c>
      <c r="F153" s="50">
        <f t="shared" si="15"/>
        <v>12.8</v>
      </c>
    </row>
    <row r="154" spans="1:6" hidden="1" x14ac:dyDescent="0.25">
      <c r="A154" s="2">
        <v>41</v>
      </c>
      <c r="B154" s="17" t="s">
        <v>72</v>
      </c>
      <c r="C154" s="32" t="s">
        <v>133</v>
      </c>
      <c r="D154" s="39">
        <v>10</v>
      </c>
      <c r="E154" s="40">
        <f t="shared" si="14"/>
        <v>13.1</v>
      </c>
      <c r="F154" s="50">
        <f t="shared" si="15"/>
        <v>12.8</v>
      </c>
    </row>
    <row r="155" spans="1:6" hidden="1" x14ac:dyDescent="0.25">
      <c r="A155" s="2">
        <v>42</v>
      </c>
      <c r="B155" s="17" t="s">
        <v>100</v>
      </c>
      <c r="C155" s="32" t="s">
        <v>133</v>
      </c>
      <c r="D155" s="39">
        <v>25</v>
      </c>
      <c r="E155" s="40">
        <f t="shared" si="14"/>
        <v>32.75</v>
      </c>
      <c r="F155" s="50">
        <f t="shared" si="15"/>
        <v>32</v>
      </c>
    </row>
    <row r="156" spans="1:6" hidden="1" x14ac:dyDescent="0.25">
      <c r="A156" s="2">
        <v>43</v>
      </c>
      <c r="B156" s="17" t="s">
        <v>101</v>
      </c>
      <c r="C156" s="32" t="s">
        <v>133</v>
      </c>
      <c r="D156" s="39">
        <v>16.920000000000002</v>
      </c>
      <c r="E156" s="40">
        <f t="shared" si="14"/>
        <v>22.165200000000002</v>
      </c>
      <c r="F156" s="50">
        <f t="shared" si="15"/>
        <v>21.657600000000002</v>
      </c>
    </row>
    <row r="157" spans="1:6" hidden="1" x14ac:dyDescent="0.25">
      <c r="A157" s="2">
        <v>44</v>
      </c>
      <c r="B157" s="17" t="s">
        <v>102</v>
      </c>
      <c r="C157" s="32" t="s">
        <v>133</v>
      </c>
      <c r="D157" s="39">
        <v>28.03</v>
      </c>
      <c r="E157" s="40">
        <f t="shared" si="14"/>
        <v>36.719300000000004</v>
      </c>
      <c r="F157" s="50">
        <f t="shared" si="15"/>
        <v>35.878399999999999</v>
      </c>
    </row>
    <row r="158" spans="1:6" hidden="1" x14ac:dyDescent="0.25">
      <c r="A158" s="2">
        <v>45</v>
      </c>
      <c r="B158" s="17" t="s">
        <v>103</v>
      </c>
      <c r="C158" s="32" t="s">
        <v>133</v>
      </c>
      <c r="D158" s="39">
        <v>33.61</v>
      </c>
      <c r="E158" s="40">
        <f t="shared" si="14"/>
        <v>44.0291</v>
      </c>
      <c r="F158" s="50">
        <f t="shared" si="15"/>
        <v>43.020800000000001</v>
      </c>
    </row>
    <row r="159" spans="1:6" hidden="1" x14ac:dyDescent="0.25">
      <c r="A159" s="2">
        <v>46</v>
      </c>
      <c r="B159" s="17" t="s">
        <v>104</v>
      </c>
      <c r="C159" s="32" t="s">
        <v>133</v>
      </c>
      <c r="D159" s="39">
        <v>13.98</v>
      </c>
      <c r="E159" s="40">
        <f t="shared" si="14"/>
        <v>18.313800000000001</v>
      </c>
      <c r="F159" s="50">
        <f t="shared" si="15"/>
        <v>17.894400000000001</v>
      </c>
    </row>
    <row r="160" spans="1:6" hidden="1" x14ac:dyDescent="0.25">
      <c r="A160" s="2">
        <v>47</v>
      </c>
      <c r="B160" s="17" t="s">
        <v>105</v>
      </c>
      <c r="C160" s="32" t="s">
        <v>133</v>
      </c>
      <c r="D160" s="39">
        <v>14.53</v>
      </c>
      <c r="E160" s="40">
        <f t="shared" si="14"/>
        <v>19.034299999999998</v>
      </c>
      <c r="F160" s="50">
        <f t="shared" si="15"/>
        <v>18.598399999999998</v>
      </c>
    </row>
    <row r="161" spans="1:6" hidden="1" x14ac:dyDescent="0.25">
      <c r="A161" s="2">
        <v>48</v>
      </c>
      <c r="B161" s="17" t="s">
        <v>106</v>
      </c>
      <c r="C161" s="32" t="s">
        <v>133</v>
      </c>
      <c r="D161" s="39">
        <v>19.23</v>
      </c>
      <c r="E161" s="40">
        <f t="shared" si="14"/>
        <v>25.191300000000002</v>
      </c>
      <c r="F161" s="50">
        <f t="shared" si="15"/>
        <v>24.6144</v>
      </c>
    </row>
    <row r="162" spans="1:6" hidden="1" x14ac:dyDescent="0.25">
      <c r="A162" s="2">
        <v>49</v>
      </c>
      <c r="B162" s="17" t="s">
        <v>107</v>
      </c>
      <c r="C162" s="32" t="s">
        <v>133</v>
      </c>
      <c r="D162" s="39">
        <v>18.57</v>
      </c>
      <c r="E162" s="40">
        <f t="shared" si="14"/>
        <v>24.326700000000002</v>
      </c>
      <c r="F162" s="50">
        <f t="shared" si="15"/>
        <v>23.769600000000001</v>
      </c>
    </row>
    <row r="163" spans="1:6" hidden="1" x14ac:dyDescent="0.25">
      <c r="A163" s="2">
        <v>50</v>
      </c>
      <c r="B163" s="17" t="s">
        <v>108</v>
      </c>
      <c r="C163" s="32" t="s">
        <v>133</v>
      </c>
      <c r="D163" s="39">
        <v>18</v>
      </c>
      <c r="E163" s="40">
        <f t="shared" si="14"/>
        <v>23.58</v>
      </c>
      <c r="F163" s="50">
        <f t="shared" si="15"/>
        <v>23.04</v>
      </c>
    </row>
    <row r="164" spans="1:6" hidden="1" x14ac:dyDescent="0.25">
      <c r="A164" s="2">
        <v>51</v>
      </c>
      <c r="B164" s="17" t="s">
        <v>109</v>
      </c>
      <c r="C164" s="32" t="s">
        <v>133</v>
      </c>
      <c r="D164" s="39">
        <v>12.75</v>
      </c>
      <c r="E164" s="40">
        <f t="shared" si="14"/>
        <v>16.702500000000001</v>
      </c>
      <c r="F164" s="50">
        <f t="shared" si="15"/>
        <v>16.32</v>
      </c>
    </row>
    <row r="165" spans="1:6" hidden="1" x14ac:dyDescent="0.25">
      <c r="A165" s="2">
        <v>52</v>
      </c>
      <c r="B165" s="17" t="s">
        <v>110</v>
      </c>
      <c r="C165" s="32" t="s">
        <v>133</v>
      </c>
      <c r="D165" s="39">
        <v>16</v>
      </c>
      <c r="E165" s="40">
        <f t="shared" si="14"/>
        <v>20.96</v>
      </c>
      <c r="F165" s="50">
        <f t="shared" si="15"/>
        <v>20.48</v>
      </c>
    </row>
    <row r="166" spans="1:6" hidden="1" x14ac:dyDescent="0.25">
      <c r="A166" s="2">
        <v>53</v>
      </c>
      <c r="B166" s="17" t="s">
        <v>111</v>
      </c>
      <c r="C166" s="32" t="s">
        <v>133</v>
      </c>
      <c r="D166" s="39">
        <v>15.48</v>
      </c>
      <c r="E166" s="40">
        <f t="shared" si="14"/>
        <v>20.2788</v>
      </c>
      <c r="F166" s="50">
        <f t="shared" si="15"/>
        <v>19.814399999999999</v>
      </c>
    </row>
    <row r="167" spans="1:6" hidden="1" x14ac:dyDescent="0.25">
      <c r="A167" s="2">
        <v>54</v>
      </c>
      <c r="B167" s="17" t="s">
        <v>112</v>
      </c>
      <c r="C167" s="32" t="s">
        <v>133</v>
      </c>
      <c r="D167" s="39">
        <v>19.62</v>
      </c>
      <c r="E167" s="40">
        <f t="shared" si="14"/>
        <v>25.702200000000001</v>
      </c>
      <c r="F167" s="50">
        <f t="shared" si="15"/>
        <v>25.113600000000002</v>
      </c>
    </row>
    <row r="168" spans="1:6" hidden="1" x14ac:dyDescent="0.25">
      <c r="A168" s="2">
        <v>55</v>
      </c>
      <c r="B168" s="17" t="s">
        <v>113</v>
      </c>
      <c r="C168" s="32" t="s">
        <v>133</v>
      </c>
      <c r="D168" s="39">
        <v>15.44</v>
      </c>
      <c r="E168" s="40">
        <f t="shared" si="14"/>
        <v>20.226399999999998</v>
      </c>
      <c r="F168" s="50">
        <f t="shared" si="15"/>
        <v>19.763199999999998</v>
      </c>
    </row>
    <row r="169" spans="1:6" hidden="1" x14ac:dyDescent="0.25">
      <c r="A169" s="2">
        <v>56</v>
      </c>
      <c r="B169" s="17" t="s">
        <v>114</v>
      </c>
      <c r="C169" s="32" t="s">
        <v>133</v>
      </c>
      <c r="D169" s="39">
        <v>21.83</v>
      </c>
      <c r="E169" s="40">
        <f t="shared" si="14"/>
        <v>28.597299999999997</v>
      </c>
      <c r="F169" s="50">
        <f t="shared" si="15"/>
        <v>27.942399999999999</v>
      </c>
    </row>
    <row r="170" spans="1:6" hidden="1" x14ac:dyDescent="0.25">
      <c r="A170" s="2">
        <v>57</v>
      </c>
      <c r="B170" s="17" t="s">
        <v>115</v>
      </c>
      <c r="C170" s="32" t="s">
        <v>133</v>
      </c>
      <c r="D170" s="39">
        <v>10</v>
      </c>
      <c r="E170" s="40">
        <f t="shared" si="14"/>
        <v>13.1</v>
      </c>
      <c r="F170" s="50">
        <f t="shared" si="15"/>
        <v>12.8</v>
      </c>
    </row>
    <row r="171" spans="1:6" hidden="1" x14ac:dyDescent="0.25">
      <c r="A171" s="2">
        <v>58</v>
      </c>
      <c r="B171" s="17" t="s">
        <v>116</v>
      </c>
      <c r="C171" s="32" t="s">
        <v>133</v>
      </c>
      <c r="D171" s="39">
        <v>14.54</v>
      </c>
      <c r="E171" s="40">
        <f t="shared" si="14"/>
        <v>19.0474</v>
      </c>
      <c r="F171" s="50">
        <f t="shared" si="15"/>
        <v>18.6112</v>
      </c>
    </row>
    <row r="172" spans="1:6" hidden="1" x14ac:dyDescent="0.25">
      <c r="A172" s="2">
        <v>59</v>
      </c>
      <c r="B172" s="17" t="s">
        <v>117</v>
      </c>
      <c r="C172" s="32" t="s">
        <v>133</v>
      </c>
      <c r="D172" s="39">
        <v>13</v>
      </c>
      <c r="E172" s="40">
        <f t="shared" si="14"/>
        <v>17.03</v>
      </c>
      <c r="F172" s="50">
        <f t="shared" si="15"/>
        <v>16.64</v>
      </c>
    </row>
    <row r="173" spans="1:6" hidden="1" x14ac:dyDescent="0.25">
      <c r="A173" s="2">
        <v>60</v>
      </c>
      <c r="B173" s="17" t="s">
        <v>118</v>
      </c>
      <c r="C173" s="32" t="s">
        <v>133</v>
      </c>
      <c r="D173" s="39">
        <v>25.6</v>
      </c>
      <c r="E173" s="40">
        <f t="shared" si="14"/>
        <v>33.536000000000001</v>
      </c>
      <c r="F173" s="50">
        <f t="shared" si="15"/>
        <v>32.768000000000001</v>
      </c>
    </row>
    <row r="174" spans="1:6" hidden="1" x14ac:dyDescent="0.25">
      <c r="A174" s="2">
        <v>61</v>
      </c>
      <c r="B174" s="17" t="s">
        <v>119</v>
      </c>
      <c r="C174" s="32" t="s">
        <v>133</v>
      </c>
      <c r="D174" s="39">
        <v>10.89</v>
      </c>
      <c r="E174" s="40">
        <f t="shared" si="14"/>
        <v>14.2659</v>
      </c>
      <c r="F174" s="50">
        <f t="shared" si="15"/>
        <v>13.939200000000001</v>
      </c>
    </row>
    <row r="175" spans="1:6" ht="15.75" hidden="1" thickBot="1" x14ac:dyDescent="0.3">
      <c r="A175" s="20">
        <v>62</v>
      </c>
      <c r="B175" s="21" t="s">
        <v>120</v>
      </c>
      <c r="C175" s="32" t="s">
        <v>133</v>
      </c>
      <c r="D175" s="42">
        <v>10</v>
      </c>
      <c r="E175" s="40">
        <f t="shared" si="14"/>
        <v>13.1</v>
      </c>
      <c r="F175" s="50">
        <f t="shared" si="15"/>
        <v>12.8</v>
      </c>
    </row>
    <row r="176" spans="1:6" ht="15.75" hidden="1" thickBot="1" x14ac:dyDescent="0.3">
      <c r="A176" s="108"/>
      <c r="B176" s="109"/>
      <c r="C176" s="109"/>
      <c r="D176" s="109"/>
      <c r="E176" s="109"/>
      <c r="F176" s="110"/>
    </row>
    <row r="177" spans="1:6" ht="24" thickBot="1" x14ac:dyDescent="0.3">
      <c r="A177" s="111" t="s">
        <v>45</v>
      </c>
      <c r="B177" s="112"/>
      <c r="C177" s="112"/>
      <c r="D177" s="112"/>
      <c r="E177" s="112"/>
      <c r="F177" s="113"/>
    </row>
    <row r="178" spans="1:6" ht="15.75" thickBot="1" x14ac:dyDescent="0.3">
      <c r="A178" s="22"/>
      <c r="B178" s="23"/>
      <c r="C178" s="30"/>
      <c r="D178" s="36"/>
      <c r="E178" s="37" t="s">
        <v>147</v>
      </c>
      <c r="F178" s="38" t="s">
        <v>148</v>
      </c>
    </row>
    <row r="179" spans="1:6" ht="30" hidden="1" x14ac:dyDescent="0.25">
      <c r="A179" s="25" t="s">
        <v>40</v>
      </c>
      <c r="B179" s="26" t="s">
        <v>53</v>
      </c>
      <c r="C179" s="27" t="s">
        <v>59</v>
      </c>
      <c r="D179" s="28" t="s">
        <v>130</v>
      </c>
      <c r="E179" s="29" t="s">
        <v>131</v>
      </c>
      <c r="F179" s="24" t="s">
        <v>131</v>
      </c>
    </row>
    <row r="180" spans="1:6" hidden="1" x14ac:dyDescent="0.25">
      <c r="A180" s="2">
        <v>63</v>
      </c>
      <c r="B180" s="17" t="s">
        <v>121</v>
      </c>
      <c r="C180" s="33" t="s">
        <v>133</v>
      </c>
      <c r="D180" s="39">
        <v>13</v>
      </c>
      <c r="E180" s="40">
        <f>(D180*0.35)+D180</f>
        <v>17.55</v>
      </c>
      <c r="F180" s="50">
        <f>(D180*0.35)+D180</f>
        <v>17.55</v>
      </c>
    </row>
    <row r="181" spans="1:6" hidden="1" x14ac:dyDescent="0.25">
      <c r="A181" s="2">
        <v>64</v>
      </c>
      <c r="B181" s="17" t="s">
        <v>122</v>
      </c>
      <c r="C181" s="33" t="s">
        <v>133</v>
      </c>
      <c r="D181" s="39">
        <v>11.13</v>
      </c>
      <c r="E181" s="40">
        <f t="shared" ref="E181:E188" si="16">(D181*0.35)+D181</f>
        <v>15.025500000000001</v>
      </c>
      <c r="F181" s="50">
        <f t="shared" ref="F181:F188" si="17">(D181*0.35)+D181</f>
        <v>15.025500000000001</v>
      </c>
    </row>
    <row r="182" spans="1:6" hidden="1" x14ac:dyDescent="0.25">
      <c r="A182" s="2">
        <v>65</v>
      </c>
      <c r="B182" s="17" t="s">
        <v>129</v>
      </c>
      <c r="C182" s="33" t="s">
        <v>133</v>
      </c>
      <c r="D182" s="39">
        <v>22.88</v>
      </c>
      <c r="E182" s="40">
        <f t="shared" si="16"/>
        <v>30.887999999999998</v>
      </c>
      <c r="F182" s="50">
        <f t="shared" si="17"/>
        <v>30.887999999999998</v>
      </c>
    </row>
    <row r="183" spans="1:6" hidden="1" x14ac:dyDescent="0.25">
      <c r="A183" s="2">
        <v>66</v>
      </c>
      <c r="B183" s="17" t="s">
        <v>123</v>
      </c>
      <c r="C183" s="33" t="s">
        <v>133</v>
      </c>
      <c r="D183" s="39">
        <v>16.940000000000001</v>
      </c>
      <c r="E183" s="40">
        <f t="shared" si="16"/>
        <v>22.869</v>
      </c>
      <c r="F183" s="50">
        <f t="shared" si="17"/>
        <v>22.869</v>
      </c>
    </row>
    <row r="184" spans="1:6" hidden="1" x14ac:dyDescent="0.25">
      <c r="A184" s="2">
        <v>67</v>
      </c>
      <c r="B184" s="17" t="s">
        <v>124</v>
      </c>
      <c r="C184" s="33" t="s">
        <v>133</v>
      </c>
      <c r="D184" s="39">
        <v>20</v>
      </c>
      <c r="E184" s="40">
        <f t="shared" si="16"/>
        <v>27</v>
      </c>
      <c r="F184" s="50">
        <f t="shared" si="17"/>
        <v>27</v>
      </c>
    </row>
    <row r="185" spans="1:6" hidden="1" x14ac:dyDescent="0.25">
      <c r="A185" s="2">
        <v>68</v>
      </c>
      <c r="B185" s="17" t="s">
        <v>125</v>
      </c>
      <c r="C185" s="33" t="s">
        <v>133</v>
      </c>
      <c r="D185" s="39">
        <v>14</v>
      </c>
      <c r="E185" s="40">
        <f t="shared" si="16"/>
        <v>18.899999999999999</v>
      </c>
      <c r="F185" s="50">
        <f t="shared" si="17"/>
        <v>18.899999999999999</v>
      </c>
    </row>
    <row r="186" spans="1:6" hidden="1" x14ac:dyDescent="0.25">
      <c r="A186" s="2">
        <v>69</v>
      </c>
      <c r="B186" s="17" t="s">
        <v>126</v>
      </c>
      <c r="C186" s="33" t="s">
        <v>133</v>
      </c>
      <c r="D186" s="39">
        <v>16</v>
      </c>
      <c r="E186" s="40">
        <f t="shared" si="16"/>
        <v>21.6</v>
      </c>
      <c r="F186" s="50">
        <f t="shared" si="17"/>
        <v>21.6</v>
      </c>
    </row>
    <row r="187" spans="1:6" hidden="1" x14ac:dyDescent="0.25">
      <c r="A187" s="2">
        <v>70</v>
      </c>
      <c r="B187" s="17" t="s">
        <v>127</v>
      </c>
      <c r="C187" s="33" t="s">
        <v>133</v>
      </c>
      <c r="D187" s="39">
        <v>16</v>
      </c>
      <c r="E187" s="40">
        <f t="shared" si="16"/>
        <v>21.6</v>
      </c>
      <c r="F187" s="50">
        <f t="shared" si="17"/>
        <v>21.6</v>
      </c>
    </row>
    <row r="188" spans="1:6" ht="15.75" hidden="1" thickBot="1" x14ac:dyDescent="0.3">
      <c r="A188" s="14">
        <v>71</v>
      </c>
      <c r="B188" s="18" t="s">
        <v>128</v>
      </c>
      <c r="C188" s="33" t="s">
        <v>133</v>
      </c>
      <c r="D188" s="44">
        <v>24</v>
      </c>
      <c r="E188" s="40">
        <f t="shared" si="16"/>
        <v>32.4</v>
      </c>
      <c r="F188" s="50">
        <f t="shared" si="17"/>
        <v>32.4</v>
      </c>
    </row>
    <row r="189" spans="1:6" ht="15.75" hidden="1" thickBot="1" x14ac:dyDescent="0.3">
      <c r="A189" s="108"/>
      <c r="B189" s="109"/>
      <c r="C189" s="109"/>
      <c r="D189" s="109"/>
      <c r="E189" s="109"/>
      <c r="F189" s="110"/>
    </row>
    <row r="190" spans="1:6" ht="24" thickBot="1" x14ac:dyDescent="0.3">
      <c r="A190" s="111" t="s">
        <v>58</v>
      </c>
      <c r="B190" s="112"/>
      <c r="C190" s="112"/>
      <c r="D190" s="112"/>
      <c r="E190" s="112"/>
      <c r="F190" s="113"/>
    </row>
    <row r="191" spans="1:6" ht="16.5" thickBot="1" x14ac:dyDescent="0.3">
      <c r="A191" s="114" t="s">
        <v>51</v>
      </c>
      <c r="B191" s="115"/>
      <c r="C191" s="115"/>
      <c r="D191" s="115"/>
      <c r="E191" s="115"/>
      <c r="F191" s="116"/>
    </row>
    <row r="192" spans="1:6" ht="15.75" thickBot="1" x14ac:dyDescent="0.3">
      <c r="A192" s="22"/>
      <c r="B192" s="23"/>
      <c r="C192" s="30"/>
      <c r="D192" s="36"/>
      <c r="E192" s="102"/>
      <c r="F192" s="103"/>
    </row>
    <row r="193" spans="1:6" ht="30" x14ac:dyDescent="0.25">
      <c r="A193" s="25" t="s">
        <v>40</v>
      </c>
      <c r="B193" s="26" t="s">
        <v>52</v>
      </c>
      <c r="C193" s="27" t="s">
        <v>59</v>
      </c>
      <c r="D193" s="49" t="s">
        <v>130</v>
      </c>
      <c r="E193" s="104"/>
      <c r="F193" s="105"/>
    </row>
    <row r="194" spans="1:6" x14ac:dyDescent="0.25">
      <c r="A194" s="2">
        <v>72</v>
      </c>
      <c r="B194" s="16" t="s">
        <v>50</v>
      </c>
      <c r="C194" s="34" t="s">
        <v>136</v>
      </c>
      <c r="D194" s="43">
        <v>20</v>
      </c>
      <c r="E194" s="104"/>
      <c r="F194" s="105"/>
    </row>
    <row r="195" spans="1:6" x14ac:dyDescent="0.25">
      <c r="A195" s="2">
        <v>73</v>
      </c>
      <c r="B195" s="16" t="s">
        <v>46</v>
      </c>
      <c r="C195" s="34" t="s">
        <v>136</v>
      </c>
      <c r="D195" s="43">
        <v>2</v>
      </c>
      <c r="E195" s="104"/>
      <c r="F195" s="105"/>
    </row>
    <row r="196" spans="1:6" x14ac:dyDescent="0.25">
      <c r="A196" s="2">
        <v>74</v>
      </c>
      <c r="B196" s="16" t="s">
        <v>47</v>
      </c>
      <c r="C196" s="34" t="s">
        <v>136</v>
      </c>
      <c r="D196" s="43">
        <v>25</v>
      </c>
      <c r="E196" s="104"/>
      <c r="F196" s="105"/>
    </row>
    <row r="197" spans="1:6" x14ac:dyDescent="0.25">
      <c r="A197" s="2">
        <v>75</v>
      </c>
      <c r="B197" s="16" t="s">
        <v>48</v>
      </c>
      <c r="C197" s="34" t="s">
        <v>136</v>
      </c>
      <c r="D197" s="43">
        <v>12</v>
      </c>
      <c r="E197" s="104"/>
      <c r="F197" s="105"/>
    </row>
    <row r="198" spans="1:6" ht="15.75" thickBot="1" x14ac:dyDescent="0.3">
      <c r="A198" s="14">
        <v>76</v>
      </c>
      <c r="B198" s="19" t="s">
        <v>49</v>
      </c>
      <c r="C198" s="35" t="s">
        <v>136</v>
      </c>
      <c r="D198" s="45">
        <v>6</v>
      </c>
      <c r="E198" s="106"/>
      <c r="F198" s="107"/>
    </row>
    <row r="199" spans="1:6" ht="16.5" thickBot="1" x14ac:dyDescent="0.3">
      <c r="A199" s="114" t="s">
        <v>140</v>
      </c>
      <c r="B199" s="115"/>
      <c r="C199" s="115"/>
      <c r="D199" s="115"/>
      <c r="E199" s="115"/>
      <c r="F199" s="116"/>
    </row>
    <row r="200" spans="1:6" ht="15.75" thickBot="1" x14ac:dyDescent="0.3">
      <c r="A200" s="22"/>
      <c r="B200" s="23"/>
      <c r="C200" s="30"/>
      <c r="D200" s="36"/>
      <c r="E200" s="102"/>
      <c r="F200" s="103"/>
    </row>
    <row r="201" spans="1:6" ht="30" x14ac:dyDescent="0.25">
      <c r="A201" s="25" t="s">
        <v>40</v>
      </c>
      <c r="B201" s="26" t="s">
        <v>137</v>
      </c>
      <c r="C201" s="27" t="s">
        <v>59</v>
      </c>
      <c r="D201" s="49" t="s">
        <v>130</v>
      </c>
      <c r="E201" s="104"/>
      <c r="F201" s="105"/>
    </row>
    <row r="202" spans="1:6" ht="15.75" thickBot="1" x14ac:dyDescent="0.3">
      <c r="A202" s="14">
        <v>77</v>
      </c>
      <c r="B202" s="19" t="s">
        <v>138</v>
      </c>
      <c r="C202" s="35" t="s">
        <v>139</v>
      </c>
      <c r="D202" s="45">
        <v>2</v>
      </c>
      <c r="E202" s="106"/>
      <c r="F202" s="107"/>
    </row>
    <row r="203" spans="1:6" ht="47.25" thickBot="1" x14ac:dyDescent="0.3">
      <c r="A203" s="120" t="s">
        <v>56</v>
      </c>
      <c r="B203" s="121"/>
      <c r="C203" s="121"/>
      <c r="D203" s="121"/>
      <c r="E203" s="121"/>
      <c r="F203" s="122"/>
    </row>
    <row r="204" spans="1:6" s="73" customFormat="1" ht="24" thickBot="1" x14ac:dyDescent="0.3">
      <c r="A204" s="111" t="s">
        <v>42</v>
      </c>
      <c r="B204" s="112"/>
      <c r="C204" s="112"/>
      <c r="D204" s="112"/>
      <c r="E204" s="112"/>
      <c r="F204" s="113"/>
    </row>
    <row r="205" spans="1:6" ht="15.75" thickBot="1" x14ac:dyDescent="0.3">
      <c r="A205" s="22"/>
      <c r="B205" s="23"/>
      <c r="C205" s="30"/>
      <c r="D205" s="36"/>
      <c r="E205" s="37" t="s">
        <v>132</v>
      </c>
      <c r="F205" s="38" t="s">
        <v>134</v>
      </c>
    </row>
    <row r="206" spans="1:6" ht="30" hidden="1" x14ac:dyDescent="0.25">
      <c r="A206" s="25" t="s">
        <v>40</v>
      </c>
      <c r="B206" s="26" t="s">
        <v>53</v>
      </c>
      <c r="C206" s="27" t="s">
        <v>59</v>
      </c>
      <c r="D206" s="28" t="s">
        <v>130</v>
      </c>
      <c r="E206" s="29" t="s">
        <v>131</v>
      </c>
      <c r="F206" s="24" t="s">
        <v>131</v>
      </c>
    </row>
    <row r="207" spans="1:6" hidden="1" x14ac:dyDescent="0.25">
      <c r="A207" s="2">
        <v>1</v>
      </c>
      <c r="B207" s="3" t="s">
        <v>60</v>
      </c>
      <c r="C207" s="31" t="s">
        <v>133</v>
      </c>
      <c r="D207" s="39">
        <v>10.41</v>
      </c>
      <c r="E207" s="40">
        <f>(D207*0.31)+D207</f>
        <v>13.6371</v>
      </c>
      <c r="F207" s="41">
        <f>(D207*0.28)+D207</f>
        <v>13.3248</v>
      </c>
    </row>
    <row r="208" spans="1:6" hidden="1" x14ac:dyDescent="0.25">
      <c r="A208" s="2">
        <f>A207+1</f>
        <v>2</v>
      </c>
      <c r="B208" s="4" t="s">
        <v>61</v>
      </c>
      <c r="C208" s="31" t="s">
        <v>133</v>
      </c>
      <c r="D208" s="39">
        <v>13.28</v>
      </c>
      <c r="E208" s="40">
        <f t="shared" ref="E208:E221" si="18">(D208*0.31)+D208</f>
        <v>17.396799999999999</v>
      </c>
      <c r="F208" s="41">
        <f t="shared" ref="F208:F221" si="19">(D208*0.28)+D208</f>
        <v>16.9984</v>
      </c>
    </row>
    <row r="209" spans="1:6" hidden="1" x14ac:dyDescent="0.25">
      <c r="A209" s="2">
        <f t="shared" ref="A209" si="20">A208+1</f>
        <v>3</v>
      </c>
      <c r="B209" s="3" t="s">
        <v>62</v>
      </c>
      <c r="C209" s="31" t="s">
        <v>133</v>
      </c>
      <c r="D209" s="39">
        <v>12.85</v>
      </c>
      <c r="E209" s="40">
        <f t="shared" si="18"/>
        <v>16.833500000000001</v>
      </c>
      <c r="F209" s="41">
        <f t="shared" si="19"/>
        <v>16.448</v>
      </c>
    </row>
    <row r="210" spans="1:6" hidden="1" x14ac:dyDescent="0.25">
      <c r="A210" s="2">
        <v>4</v>
      </c>
      <c r="B210" s="3" t="s">
        <v>63</v>
      </c>
      <c r="C210" s="31" t="s">
        <v>133</v>
      </c>
      <c r="D210" s="39">
        <v>16.36</v>
      </c>
      <c r="E210" s="40">
        <f t="shared" si="18"/>
        <v>21.4316</v>
      </c>
      <c r="F210" s="41">
        <f t="shared" si="19"/>
        <v>20.940799999999999</v>
      </c>
    </row>
    <row r="211" spans="1:6" hidden="1" x14ac:dyDescent="0.25">
      <c r="A211" s="2">
        <v>5</v>
      </c>
      <c r="B211" s="3" t="s">
        <v>64</v>
      </c>
      <c r="C211" s="31" t="s">
        <v>133</v>
      </c>
      <c r="D211" s="39">
        <v>11.52</v>
      </c>
      <c r="E211" s="40">
        <f t="shared" si="18"/>
        <v>15.091199999999999</v>
      </c>
      <c r="F211" s="41">
        <f t="shared" si="19"/>
        <v>14.7456</v>
      </c>
    </row>
    <row r="212" spans="1:6" hidden="1" x14ac:dyDescent="0.25">
      <c r="A212" s="2">
        <v>6</v>
      </c>
      <c r="B212" s="3" t="s">
        <v>65</v>
      </c>
      <c r="C212" s="31" t="s">
        <v>133</v>
      </c>
      <c r="D212" s="39">
        <v>10.36</v>
      </c>
      <c r="E212" s="40">
        <f t="shared" si="18"/>
        <v>13.5716</v>
      </c>
      <c r="F212" s="41">
        <f t="shared" si="19"/>
        <v>13.2608</v>
      </c>
    </row>
    <row r="213" spans="1:6" hidden="1" x14ac:dyDescent="0.25">
      <c r="A213" s="2">
        <v>7</v>
      </c>
      <c r="B213" s="3" t="s">
        <v>66</v>
      </c>
      <c r="C213" s="31" t="s">
        <v>133</v>
      </c>
      <c r="D213" s="39">
        <v>11.28</v>
      </c>
      <c r="E213" s="40">
        <f t="shared" si="18"/>
        <v>14.7768</v>
      </c>
      <c r="F213" s="41">
        <f t="shared" si="19"/>
        <v>14.4384</v>
      </c>
    </row>
    <row r="214" spans="1:6" hidden="1" x14ac:dyDescent="0.25">
      <c r="A214" s="2">
        <v>8</v>
      </c>
      <c r="B214" s="3" t="s">
        <v>67</v>
      </c>
      <c r="C214" s="31" t="s">
        <v>133</v>
      </c>
      <c r="D214" s="39">
        <v>41.69</v>
      </c>
      <c r="E214" s="40">
        <f t="shared" si="18"/>
        <v>54.613900000000001</v>
      </c>
      <c r="F214" s="41">
        <f t="shared" si="19"/>
        <v>53.363199999999999</v>
      </c>
    </row>
    <row r="215" spans="1:6" hidden="1" x14ac:dyDescent="0.25">
      <c r="A215" s="2">
        <v>9</v>
      </c>
      <c r="B215" s="3" t="s">
        <v>68</v>
      </c>
      <c r="C215" s="31" t="s">
        <v>133</v>
      </c>
      <c r="D215" s="39">
        <v>9.52</v>
      </c>
      <c r="E215" s="40">
        <f t="shared" si="18"/>
        <v>12.4712</v>
      </c>
      <c r="F215" s="41">
        <f t="shared" si="19"/>
        <v>12.185599999999999</v>
      </c>
    </row>
    <row r="216" spans="1:6" hidden="1" x14ac:dyDescent="0.25">
      <c r="A216" s="2">
        <v>10</v>
      </c>
      <c r="B216" s="3" t="s">
        <v>72</v>
      </c>
      <c r="C216" s="31" t="s">
        <v>133</v>
      </c>
      <c r="D216" s="39">
        <v>10.5</v>
      </c>
      <c r="E216" s="40">
        <f t="shared" si="18"/>
        <v>13.754999999999999</v>
      </c>
      <c r="F216" s="41">
        <f t="shared" si="19"/>
        <v>13.440000000000001</v>
      </c>
    </row>
    <row r="217" spans="1:6" hidden="1" x14ac:dyDescent="0.25">
      <c r="A217" s="2">
        <v>11</v>
      </c>
      <c r="B217" s="3" t="s">
        <v>73</v>
      </c>
      <c r="C217" s="31" t="s">
        <v>133</v>
      </c>
      <c r="D217" s="39">
        <v>16.149999999999999</v>
      </c>
      <c r="E217" s="40">
        <f t="shared" si="18"/>
        <v>21.156499999999998</v>
      </c>
      <c r="F217" s="41">
        <f t="shared" si="19"/>
        <v>20.671999999999997</v>
      </c>
    </row>
    <row r="218" spans="1:6" hidden="1" x14ac:dyDescent="0.25">
      <c r="A218" s="2">
        <v>12</v>
      </c>
      <c r="B218" s="3" t="s">
        <v>74</v>
      </c>
      <c r="C218" s="31" t="s">
        <v>133</v>
      </c>
      <c r="D218" s="39">
        <v>12.06</v>
      </c>
      <c r="E218" s="40">
        <f t="shared" si="18"/>
        <v>15.7986</v>
      </c>
      <c r="F218" s="41">
        <f t="shared" si="19"/>
        <v>15.436800000000002</v>
      </c>
    </row>
    <row r="219" spans="1:6" hidden="1" x14ac:dyDescent="0.25">
      <c r="A219" s="2">
        <v>13</v>
      </c>
      <c r="B219" s="3" t="s">
        <v>69</v>
      </c>
      <c r="C219" s="31" t="s">
        <v>133</v>
      </c>
      <c r="D219" s="39">
        <v>12.17</v>
      </c>
      <c r="E219" s="40">
        <f t="shared" si="18"/>
        <v>15.9427</v>
      </c>
      <c r="F219" s="41">
        <f t="shared" si="19"/>
        <v>15.5776</v>
      </c>
    </row>
    <row r="220" spans="1:6" hidden="1" x14ac:dyDescent="0.25">
      <c r="A220" s="2">
        <v>14</v>
      </c>
      <c r="B220" s="3" t="s">
        <v>70</v>
      </c>
      <c r="C220" s="31" t="s">
        <v>133</v>
      </c>
      <c r="D220" s="39">
        <v>15</v>
      </c>
      <c r="E220" s="40">
        <f t="shared" si="18"/>
        <v>19.649999999999999</v>
      </c>
      <c r="F220" s="41">
        <f t="shared" si="19"/>
        <v>19.2</v>
      </c>
    </row>
    <row r="221" spans="1:6" ht="15.75" hidden="1" thickBot="1" x14ac:dyDescent="0.3">
      <c r="A221" s="20">
        <v>15</v>
      </c>
      <c r="B221" s="3" t="s">
        <v>71</v>
      </c>
      <c r="C221" s="31" t="s">
        <v>133</v>
      </c>
      <c r="D221" s="42">
        <v>9.26</v>
      </c>
      <c r="E221" s="40">
        <f t="shared" si="18"/>
        <v>12.130599999999999</v>
      </c>
      <c r="F221" s="41">
        <f t="shared" si="19"/>
        <v>11.8528</v>
      </c>
    </row>
    <row r="222" spans="1:6" ht="15.75" hidden="1" thickBot="1" x14ac:dyDescent="0.3">
      <c r="A222" s="108"/>
      <c r="B222" s="109"/>
      <c r="C222" s="109"/>
      <c r="D222" s="109"/>
      <c r="E222" s="109"/>
      <c r="F222" s="110"/>
    </row>
    <row r="223" spans="1:6" ht="24" thickBot="1" x14ac:dyDescent="0.3">
      <c r="A223" s="111" t="s">
        <v>43</v>
      </c>
      <c r="B223" s="112"/>
      <c r="C223" s="112"/>
      <c r="D223" s="112"/>
      <c r="E223" s="112"/>
      <c r="F223" s="113"/>
    </row>
    <row r="224" spans="1:6" ht="15.75" thickBot="1" x14ac:dyDescent="0.3">
      <c r="A224" s="22"/>
      <c r="B224" s="23"/>
      <c r="C224" s="30"/>
      <c r="D224" s="36"/>
      <c r="E224" s="37" t="s">
        <v>147</v>
      </c>
      <c r="F224" s="38" t="s">
        <v>148</v>
      </c>
    </row>
    <row r="225" spans="1:6" ht="30" hidden="1" x14ac:dyDescent="0.25">
      <c r="A225" s="25" t="s">
        <v>40</v>
      </c>
      <c r="B225" s="26" t="s">
        <v>53</v>
      </c>
      <c r="C225" s="27" t="s">
        <v>59</v>
      </c>
      <c r="D225" s="28" t="s">
        <v>130</v>
      </c>
      <c r="E225" s="29" t="s">
        <v>131</v>
      </c>
      <c r="F225" s="24" t="s">
        <v>131</v>
      </c>
    </row>
    <row r="226" spans="1:6" hidden="1" x14ac:dyDescent="0.25">
      <c r="A226" s="2">
        <v>16</v>
      </c>
      <c r="B226" s="3" t="s">
        <v>75</v>
      </c>
      <c r="C226" s="31" t="s">
        <v>133</v>
      </c>
      <c r="D226" s="39">
        <v>8.6999999999999993</v>
      </c>
      <c r="E226" s="40">
        <f>(D226*0.35)+D226</f>
        <v>11.744999999999999</v>
      </c>
      <c r="F226" s="41">
        <f>(D226*0.35)+D226</f>
        <v>11.744999999999999</v>
      </c>
    </row>
    <row r="227" spans="1:6" hidden="1" x14ac:dyDescent="0.25">
      <c r="A227" s="2">
        <v>17</v>
      </c>
      <c r="B227" s="4" t="s">
        <v>76</v>
      </c>
      <c r="C227" s="31" t="s">
        <v>133</v>
      </c>
      <c r="D227" s="39">
        <v>8.18</v>
      </c>
      <c r="E227" s="40">
        <f t="shared" ref="E227:E239" si="21">(D227*0.35)+D227</f>
        <v>11.042999999999999</v>
      </c>
      <c r="F227" s="41">
        <f t="shared" ref="F227:F239" si="22">(D227*0.35)+D227</f>
        <v>11.042999999999999</v>
      </c>
    </row>
    <row r="228" spans="1:6" hidden="1" x14ac:dyDescent="0.25">
      <c r="A228" s="2">
        <v>18</v>
      </c>
      <c r="B228" s="3" t="s">
        <v>77</v>
      </c>
      <c r="C228" s="31" t="s">
        <v>133</v>
      </c>
      <c r="D228" s="39">
        <v>25</v>
      </c>
      <c r="E228" s="40">
        <f t="shared" si="21"/>
        <v>33.75</v>
      </c>
      <c r="F228" s="41">
        <f t="shared" si="22"/>
        <v>33.75</v>
      </c>
    </row>
    <row r="229" spans="1:6" hidden="1" x14ac:dyDescent="0.25">
      <c r="A229" s="2">
        <v>19</v>
      </c>
      <c r="B229" s="3" t="s">
        <v>78</v>
      </c>
      <c r="C229" s="31" t="s">
        <v>133</v>
      </c>
      <c r="D229" s="39">
        <v>11.07</v>
      </c>
      <c r="E229" s="40">
        <f t="shared" si="21"/>
        <v>14.9445</v>
      </c>
      <c r="F229" s="41">
        <f t="shared" si="22"/>
        <v>14.9445</v>
      </c>
    </row>
    <row r="230" spans="1:6" hidden="1" x14ac:dyDescent="0.25">
      <c r="A230" s="2">
        <v>20</v>
      </c>
      <c r="B230" s="3" t="s">
        <v>79</v>
      </c>
      <c r="C230" s="31" t="s">
        <v>133</v>
      </c>
      <c r="D230" s="39">
        <v>10.77</v>
      </c>
      <c r="E230" s="40">
        <f t="shared" si="21"/>
        <v>14.539499999999999</v>
      </c>
      <c r="F230" s="41">
        <f t="shared" si="22"/>
        <v>14.539499999999999</v>
      </c>
    </row>
    <row r="231" spans="1:6" hidden="1" x14ac:dyDescent="0.25">
      <c r="A231" s="2">
        <v>21</v>
      </c>
      <c r="B231" s="3" t="s">
        <v>80</v>
      </c>
      <c r="C231" s="31" t="s">
        <v>133</v>
      </c>
      <c r="D231" s="39">
        <v>11.76</v>
      </c>
      <c r="E231" s="40">
        <f t="shared" si="21"/>
        <v>15.875999999999999</v>
      </c>
      <c r="F231" s="41">
        <f t="shared" si="22"/>
        <v>15.875999999999999</v>
      </c>
    </row>
    <row r="232" spans="1:6" hidden="1" x14ac:dyDescent="0.25">
      <c r="A232" s="2">
        <v>22</v>
      </c>
      <c r="B232" s="3" t="s">
        <v>81</v>
      </c>
      <c r="C232" s="31" t="s">
        <v>133</v>
      </c>
      <c r="D232" s="39">
        <v>15</v>
      </c>
      <c r="E232" s="40">
        <f t="shared" si="21"/>
        <v>20.25</v>
      </c>
      <c r="F232" s="41">
        <f t="shared" si="22"/>
        <v>20.25</v>
      </c>
    </row>
    <row r="233" spans="1:6" hidden="1" x14ac:dyDescent="0.25">
      <c r="A233" s="2">
        <v>23</v>
      </c>
      <c r="B233" s="3" t="s">
        <v>82</v>
      </c>
      <c r="C233" s="31" t="s">
        <v>133</v>
      </c>
      <c r="D233" s="39">
        <v>10.5</v>
      </c>
      <c r="E233" s="40">
        <f t="shared" si="21"/>
        <v>14.175000000000001</v>
      </c>
      <c r="F233" s="41">
        <f t="shared" si="22"/>
        <v>14.175000000000001</v>
      </c>
    </row>
    <row r="234" spans="1:6" hidden="1" x14ac:dyDescent="0.25">
      <c r="A234" s="2">
        <v>24</v>
      </c>
      <c r="B234" s="3" t="s">
        <v>83</v>
      </c>
      <c r="C234" s="31" t="s">
        <v>133</v>
      </c>
      <c r="D234" s="39">
        <v>16</v>
      </c>
      <c r="E234" s="40">
        <f t="shared" si="21"/>
        <v>21.6</v>
      </c>
      <c r="F234" s="41">
        <f t="shared" si="22"/>
        <v>21.6</v>
      </c>
    </row>
    <row r="235" spans="1:6" hidden="1" x14ac:dyDescent="0.25">
      <c r="A235" s="2">
        <v>25</v>
      </c>
      <c r="B235" s="3" t="s">
        <v>84</v>
      </c>
      <c r="C235" s="31" t="s">
        <v>133</v>
      </c>
      <c r="D235" s="39">
        <v>9.4700000000000006</v>
      </c>
      <c r="E235" s="40">
        <f t="shared" si="21"/>
        <v>12.784500000000001</v>
      </c>
      <c r="F235" s="41">
        <f t="shared" si="22"/>
        <v>12.784500000000001</v>
      </c>
    </row>
    <row r="236" spans="1:6" hidden="1" x14ac:dyDescent="0.25">
      <c r="A236" s="2">
        <v>26</v>
      </c>
      <c r="B236" s="3" t="s">
        <v>85</v>
      </c>
      <c r="C236" s="31" t="s">
        <v>133</v>
      </c>
      <c r="D236" s="39">
        <v>11.2</v>
      </c>
      <c r="E236" s="40">
        <f t="shared" si="21"/>
        <v>15.12</v>
      </c>
      <c r="F236" s="41">
        <f t="shared" si="22"/>
        <v>15.12</v>
      </c>
    </row>
    <row r="237" spans="1:6" hidden="1" x14ac:dyDescent="0.25">
      <c r="A237" s="2">
        <v>27</v>
      </c>
      <c r="B237" s="3" t="s">
        <v>86</v>
      </c>
      <c r="C237" s="31" t="s">
        <v>133</v>
      </c>
      <c r="D237" s="39">
        <v>21.23</v>
      </c>
      <c r="E237" s="40">
        <f t="shared" si="21"/>
        <v>28.660499999999999</v>
      </c>
      <c r="F237" s="41">
        <f t="shared" si="22"/>
        <v>28.660499999999999</v>
      </c>
    </row>
    <row r="238" spans="1:6" hidden="1" x14ac:dyDescent="0.25">
      <c r="A238" s="2">
        <v>28</v>
      </c>
      <c r="B238" s="3" t="s">
        <v>87</v>
      </c>
      <c r="C238" s="31" t="s">
        <v>133</v>
      </c>
      <c r="D238" s="39">
        <v>8.5</v>
      </c>
      <c r="E238" s="40">
        <f t="shared" si="21"/>
        <v>11.475</v>
      </c>
      <c r="F238" s="41">
        <f t="shared" si="22"/>
        <v>11.475</v>
      </c>
    </row>
    <row r="239" spans="1:6" ht="15.75" hidden="1" thickBot="1" x14ac:dyDescent="0.3">
      <c r="A239" s="14">
        <v>29</v>
      </c>
      <c r="B239" s="15" t="s">
        <v>88</v>
      </c>
      <c r="C239" s="31" t="s">
        <v>133</v>
      </c>
      <c r="D239" s="44">
        <v>10.85</v>
      </c>
      <c r="E239" s="40">
        <f t="shared" si="21"/>
        <v>14.647499999999999</v>
      </c>
      <c r="F239" s="41">
        <f t="shared" si="22"/>
        <v>14.647499999999999</v>
      </c>
    </row>
    <row r="240" spans="1:6" ht="15.75" hidden="1" thickBot="1" x14ac:dyDescent="0.3">
      <c r="A240" s="117"/>
      <c r="B240" s="118"/>
      <c r="C240" s="118"/>
      <c r="D240" s="118"/>
      <c r="E240" s="118"/>
      <c r="F240" s="119"/>
    </row>
    <row r="241" spans="1:6" ht="24" thickBot="1" x14ac:dyDescent="0.3">
      <c r="A241" s="111" t="s">
        <v>44</v>
      </c>
      <c r="B241" s="112"/>
      <c r="C241" s="112"/>
      <c r="D241" s="112"/>
      <c r="E241" s="112"/>
      <c r="F241" s="113"/>
    </row>
    <row r="242" spans="1:6" ht="15.75" thickBot="1" x14ac:dyDescent="0.3">
      <c r="A242" s="22"/>
      <c r="B242" s="23"/>
      <c r="C242" s="30"/>
      <c r="D242" s="36"/>
      <c r="E242" s="37" t="s">
        <v>132</v>
      </c>
      <c r="F242" s="38" t="s">
        <v>134</v>
      </c>
    </row>
    <row r="243" spans="1:6" ht="30" hidden="1" x14ac:dyDescent="0.25">
      <c r="A243" s="25" t="s">
        <v>40</v>
      </c>
      <c r="B243" s="26" t="s">
        <v>53</v>
      </c>
      <c r="C243" s="27" t="s">
        <v>59</v>
      </c>
      <c r="D243" s="28" t="s">
        <v>130</v>
      </c>
      <c r="E243" s="29" t="s">
        <v>131</v>
      </c>
      <c r="F243" s="24" t="s">
        <v>131</v>
      </c>
    </row>
    <row r="244" spans="1:6" hidden="1" x14ac:dyDescent="0.25">
      <c r="A244" s="2">
        <v>30</v>
      </c>
      <c r="B244" s="17" t="s">
        <v>89</v>
      </c>
      <c r="C244" s="32" t="s">
        <v>133</v>
      </c>
      <c r="D244" s="39">
        <v>17.239999999999998</v>
      </c>
      <c r="E244" s="40">
        <f>(D244*0.31)+D244</f>
        <v>22.584399999999999</v>
      </c>
      <c r="F244" s="50">
        <f>(D244*0.28)+D244</f>
        <v>22.0672</v>
      </c>
    </row>
    <row r="245" spans="1:6" hidden="1" x14ac:dyDescent="0.25">
      <c r="A245" s="2">
        <v>31</v>
      </c>
      <c r="B245" s="17" t="s">
        <v>90</v>
      </c>
      <c r="C245" s="32" t="s">
        <v>133</v>
      </c>
      <c r="D245" s="39">
        <v>16.329999999999998</v>
      </c>
      <c r="E245" s="40">
        <f t="shared" ref="E245:E276" si="23">(D245*0.31)+D245</f>
        <v>21.392299999999999</v>
      </c>
      <c r="F245" s="50">
        <f t="shared" ref="F245:F276" si="24">(D245*0.28)+D245</f>
        <v>20.9024</v>
      </c>
    </row>
    <row r="246" spans="1:6" hidden="1" x14ac:dyDescent="0.25">
      <c r="A246" s="2">
        <v>32</v>
      </c>
      <c r="B246" s="17" t="s">
        <v>91</v>
      </c>
      <c r="C246" s="32" t="s">
        <v>133</v>
      </c>
      <c r="D246" s="39">
        <v>14.06</v>
      </c>
      <c r="E246" s="40">
        <f t="shared" si="23"/>
        <v>18.418600000000001</v>
      </c>
      <c r="F246" s="50">
        <f t="shared" si="24"/>
        <v>17.9968</v>
      </c>
    </row>
    <row r="247" spans="1:6" hidden="1" x14ac:dyDescent="0.25">
      <c r="A247" s="2">
        <v>33</v>
      </c>
      <c r="B247" s="17" t="s">
        <v>92</v>
      </c>
      <c r="C247" s="32" t="s">
        <v>133</v>
      </c>
      <c r="D247" s="39">
        <v>17.23</v>
      </c>
      <c r="E247" s="40">
        <f t="shared" si="23"/>
        <v>22.571300000000001</v>
      </c>
      <c r="F247" s="50">
        <f t="shared" si="24"/>
        <v>22.054400000000001</v>
      </c>
    </row>
    <row r="248" spans="1:6" hidden="1" x14ac:dyDescent="0.25">
      <c r="A248" s="2">
        <v>34</v>
      </c>
      <c r="B248" s="17" t="s">
        <v>93</v>
      </c>
      <c r="C248" s="32" t="s">
        <v>133</v>
      </c>
      <c r="D248" s="39">
        <v>15</v>
      </c>
      <c r="E248" s="40">
        <f t="shared" si="23"/>
        <v>19.649999999999999</v>
      </c>
      <c r="F248" s="50">
        <f t="shared" si="24"/>
        <v>19.2</v>
      </c>
    </row>
    <row r="249" spans="1:6" hidden="1" x14ac:dyDescent="0.25">
      <c r="A249" s="2">
        <v>35</v>
      </c>
      <c r="B249" s="17" t="s">
        <v>94</v>
      </c>
      <c r="C249" s="32" t="s">
        <v>133</v>
      </c>
      <c r="D249" s="39">
        <v>25.63</v>
      </c>
      <c r="E249" s="40">
        <f t="shared" si="23"/>
        <v>33.575299999999999</v>
      </c>
      <c r="F249" s="50">
        <f t="shared" si="24"/>
        <v>32.806399999999996</v>
      </c>
    </row>
    <row r="250" spans="1:6" hidden="1" x14ac:dyDescent="0.25">
      <c r="A250" s="2">
        <v>36</v>
      </c>
      <c r="B250" s="17" t="s">
        <v>95</v>
      </c>
      <c r="C250" s="32" t="s">
        <v>133</v>
      </c>
      <c r="D250" s="39">
        <v>14.85</v>
      </c>
      <c r="E250" s="40">
        <f t="shared" si="23"/>
        <v>19.453499999999998</v>
      </c>
      <c r="F250" s="50">
        <f t="shared" si="24"/>
        <v>19.007999999999999</v>
      </c>
    </row>
    <row r="251" spans="1:6" hidden="1" x14ac:dyDescent="0.25">
      <c r="A251" s="2">
        <v>37</v>
      </c>
      <c r="B251" s="17" t="s">
        <v>96</v>
      </c>
      <c r="C251" s="32" t="s">
        <v>133</v>
      </c>
      <c r="D251" s="39">
        <v>14</v>
      </c>
      <c r="E251" s="40">
        <f t="shared" si="23"/>
        <v>18.34</v>
      </c>
      <c r="F251" s="50">
        <f t="shared" si="24"/>
        <v>17.920000000000002</v>
      </c>
    </row>
    <row r="252" spans="1:6" hidden="1" x14ac:dyDescent="0.25">
      <c r="A252" s="2">
        <v>38</v>
      </c>
      <c r="B252" s="17" t="s">
        <v>97</v>
      </c>
      <c r="C252" s="32" t="s">
        <v>133</v>
      </c>
      <c r="D252" s="39">
        <v>14</v>
      </c>
      <c r="E252" s="40">
        <f t="shared" si="23"/>
        <v>18.34</v>
      </c>
      <c r="F252" s="50">
        <f t="shared" si="24"/>
        <v>17.920000000000002</v>
      </c>
    </row>
    <row r="253" spans="1:6" hidden="1" x14ac:dyDescent="0.25">
      <c r="A253" s="2">
        <v>39</v>
      </c>
      <c r="B253" s="17" t="s">
        <v>98</v>
      </c>
      <c r="C253" s="32" t="s">
        <v>133</v>
      </c>
      <c r="D253" s="39">
        <v>15.23</v>
      </c>
      <c r="E253" s="40">
        <f t="shared" si="23"/>
        <v>19.9513</v>
      </c>
      <c r="F253" s="50">
        <f t="shared" si="24"/>
        <v>19.494399999999999</v>
      </c>
    </row>
    <row r="254" spans="1:6" hidden="1" x14ac:dyDescent="0.25">
      <c r="A254" s="2">
        <v>40</v>
      </c>
      <c r="B254" s="17" t="s">
        <v>99</v>
      </c>
      <c r="C254" s="32" t="s">
        <v>133</v>
      </c>
      <c r="D254" s="39">
        <v>10</v>
      </c>
      <c r="E254" s="40">
        <f t="shared" si="23"/>
        <v>13.1</v>
      </c>
      <c r="F254" s="50">
        <f t="shared" si="24"/>
        <v>12.8</v>
      </c>
    </row>
    <row r="255" spans="1:6" hidden="1" x14ac:dyDescent="0.25">
      <c r="A255" s="2">
        <v>41</v>
      </c>
      <c r="B255" s="17" t="s">
        <v>72</v>
      </c>
      <c r="C255" s="32" t="s">
        <v>133</v>
      </c>
      <c r="D255" s="39">
        <v>10</v>
      </c>
      <c r="E255" s="40">
        <f t="shared" si="23"/>
        <v>13.1</v>
      </c>
      <c r="F255" s="50">
        <f t="shared" si="24"/>
        <v>12.8</v>
      </c>
    </row>
    <row r="256" spans="1:6" hidden="1" x14ac:dyDescent="0.25">
      <c r="A256" s="2">
        <v>42</v>
      </c>
      <c r="B256" s="17" t="s">
        <v>100</v>
      </c>
      <c r="C256" s="32" t="s">
        <v>133</v>
      </c>
      <c r="D256" s="39">
        <v>25</v>
      </c>
      <c r="E256" s="40">
        <f t="shared" si="23"/>
        <v>32.75</v>
      </c>
      <c r="F256" s="50">
        <f t="shared" si="24"/>
        <v>32</v>
      </c>
    </row>
    <row r="257" spans="1:6" hidden="1" x14ac:dyDescent="0.25">
      <c r="A257" s="2">
        <v>43</v>
      </c>
      <c r="B257" s="17" t="s">
        <v>101</v>
      </c>
      <c r="C257" s="32" t="s">
        <v>133</v>
      </c>
      <c r="D257" s="39">
        <v>16.920000000000002</v>
      </c>
      <c r="E257" s="40">
        <f t="shared" si="23"/>
        <v>22.165200000000002</v>
      </c>
      <c r="F257" s="50">
        <f t="shared" si="24"/>
        <v>21.657600000000002</v>
      </c>
    </row>
    <row r="258" spans="1:6" hidden="1" x14ac:dyDescent="0.25">
      <c r="A258" s="2">
        <v>44</v>
      </c>
      <c r="B258" s="17" t="s">
        <v>102</v>
      </c>
      <c r="C258" s="32" t="s">
        <v>133</v>
      </c>
      <c r="D258" s="39">
        <v>28.03</v>
      </c>
      <c r="E258" s="40">
        <f t="shared" si="23"/>
        <v>36.719300000000004</v>
      </c>
      <c r="F258" s="50">
        <f t="shared" si="24"/>
        <v>35.878399999999999</v>
      </c>
    </row>
    <row r="259" spans="1:6" hidden="1" x14ac:dyDescent="0.25">
      <c r="A259" s="2">
        <v>45</v>
      </c>
      <c r="B259" s="17" t="s">
        <v>103</v>
      </c>
      <c r="C259" s="32" t="s">
        <v>133</v>
      </c>
      <c r="D259" s="39">
        <v>33.61</v>
      </c>
      <c r="E259" s="40">
        <f t="shared" si="23"/>
        <v>44.0291</v>
      </c>
      <c r="F259" s="50">
        <f t="shared" si="24"/>
        <v>43.020800000000001</v>
      </c>
    </row>
    <row r="260" spans="1:6" hidden="1" x14ac:dyDescent="0.25">
      <c r="A260" s="2">
        <v>46</v>
      </c>
      <c r="B260" s="17" t="s">
        <v>104</v>
      </c>
      <c r="C260" s="32" t="s">
        <v>133</v>
      </c>
      <c r="D260" s="39">
        <v>13.98</v>
      </c>
      <c r="E260" s="40">
        <f t="shared" si="23"/>
        <v>18.313800000000001</v>
      </c>
      <c r="F260" s="50">
        <f t="shared" si="24"/>
        <v>17.894400000000001</v>
      </c>
    </row>
    <row r="261" spans="1:6" hidden="1" x14ac:dyDescent="0.25">
      <c r="A261" s="2">
        <v>47</v>
      </c>
      <c r="B261" s="17" t="s">
        <v>105</v>
      </c>
      <c r="C261" s="32" t="s">
        <v>133</v>
      </c>
      <c r="D261" s="39">
        <v>14.53</v>
      </c>
      <c r="E261" s="40">
        <f t="shared" si="23"/>
        <v>19.034299999999998</v>
      </c>
      <c r="F261" s="50">
        <f t="shared" si="24"/>
        <v>18.598399999999998</v>
      </c>
    </row>
    <row r="262" spans="1:6" hidden="1" x14ac:dyDescent="0.25">
      <c r="A262" s="2">
        <v>48</v>
      </c>
      <c r="B262" s="17" t="s">
        <v>106</v>
      </c>
      <c r="C262" s="32" t="s">
        <v>133</v>
      </c>
      <c r="D262" s="39">
        <v>19.23</v>
      </c>
      <c r="E262" s="40">
        <f t="shared" si="23"/>
        <v>25.191300000000002</v>
      </c>
      <c r="F262" s="50">
        <f t="shared" si="24"/>
        <v>24.6144</v>
      </c>
    </row>
    <row r="263" spans="1:6" hidden="1" x14ac:dyDescent="0.25">
      <c r="A263" s="2">
        <v>49</v>
      </c>
      <c r="B263" s="17" t="s">
        <v>107</v>
      </c>
      <c r="C263" s="32" t="s">
        <v>133</v>
      </c>
      <c r="D263" s="39">
        <v>18.57</v>
      </c>
      <c r="E263" s="40">
        <f t="shared" si="23"/>
        <v>24.326700000000002</v>
      </c>
      <c r="F263" s="50">
        <f t="shared" si="24"/>
        <v>23.769600000000001</v>
      </c>
    </row>
    <row r="264" spans="1:6" hidden="1" x14ac:dyDescent="0.25">
      <c r="A264" s="2">
        <v>50</v>
      </c>
      <c r="B264" s="17" t="s">
        <v>108</v>
      </c>
      <c r="C264" s="32" t="s">
        <v>133</v>
      </c>
      <c r="D264" s="39">
        <v>18</v>
      </c>
      <c r="E264" s="40">
        <f t="shared" si="23"/>
        <v>23.58</v>
      </c>
      <c r="F264" s="50">
        <f t="shared" si="24"/>
        <v>23.04</v>
      </c>
    </row>
    <row r="265" spans="1:6" hidden="1" x14ac:dyDescent="0.25">
      <c r="A265" s="2">
        <v>51</v>
      </c>
      <c r="B265" s="17" t="s">
        <v>109</v>
      </c>
      <c r="C265" s="32" t="s">
        <v>133</v>
      </c>
      <c r="D265" s="39">
        <v>12.75</v>
      </c>
      <c r="E265" s="40">
        <f t="shared" si="23"/>
        <v>16.702500000000001</v>
      </c>
      <c r="F265" s="50">
        <f t="shared" si="24"/>
        <v>16.32</v>
      </c>
    </row>
    <row r="266" spans="1:6" hidden="1" x14ac:dyDescent="0.25">
      <c r="A266" s="2">
        <v>52</v>
      </c>
      <c r="B266" s="17" t="s">
        <v>110</v>
      </c>
      <c r="C266" s="32" t="s">
        <v>133</v>
      </c>
      <c r="D266" s="39">
        <v>16</v>
      </c>
      <c r="E266" s="40">
        <f t="shared" si="23"/>
        <v>20.96</v>
      </c>
      <c r="F266" s="50">
        <f t="shared" si="24"/>
        <v>20.48</v>
      </c>
    </row>
    <row r="267" spans="1:6" hidden="1" x14ac:dyDescent="0.25">
      <c r="A267" s="2">
        <v>53</v>
      </c>
      <c r="B267" s="17" t="s">
        <v>111</v>
      </c>
      <c r="C267" s="32" t="s">
        <v>133</v>
      </c>
      <c r="D267" s="39">
        <v>15.48</v>
      </c>
      <c r="E267" s="40">
        <f t="shared" si="23"/>
        <v>20.2788</v>
      </c>
      <c r="F267" s="50">
        <f t="shared" si="24"/>
        <v>19.814399999999999</v>
      </c>
    </row>
    <row r="268" spans="1:6" hidden="1" x14ac:dyDescent="0.25">
      <c r="A268" s="2">
        <v>54</v>
      </c>
      <c r="B268" s="17" t="s">
        <v>112</v>
      </c>
      <c r="C268" s="32" t="s">
        <v>133</v>
      </c>
      <c r="D268" s="39">
        <v>19.62</v>
      </c>
      <c r="E268" s="40">
        <f t="shared" si="23"/>
        <v>25.702200000000001</v>
      </c>
      <c r="F268" s="50">
        <f t="shared" si="24"/>
        <v>25.113600000000002</v>
      </c>
    </row>
    <row r="269" spans="1:6" hidden="1" x14ac:dyDescent="0.25">
      <c r="A269" s="2">
        <v>55</v>
      </c>
      <c r="B269" s="17" t="s">
        <v>113</v>
      </c>
      <c r="C269" s="32" t="s">
        <v>133</v>
      </c>
      <c r="D269" s="39">
        <v>15.44</v>
      </c>
      <c r="E269" s="40">
        <f t="shared" si="23"/>
        <v>20.226399999999998</v>
      </c>
      <c r="F269" s="50">
        <f t="shared" si="24"/>
        <v>19.763199999999998</v>
      </c>
    </row>
    <row r="270" spans="1:6" hidden="1" x14ac:dyDescent="0.25">
      <c r="A270" s="2">
        <v>56</v>
      </c>
      <c r="B270" s="17" t="s">
        <v>114</v>
      </c>
      <c r="C270" s="32" t="s">
        <v>133</v>
      </c>
      <c r="D270" s="39">
        <v>21.83</v>
      </c>
      <c r="E270" s="40">
        <f t="shared" si="23"/>
        <v>28.597299999999997</v>
      </c>
      <c r="F270" s="50">
        <f t="shared" si="24"/>
        <v>27.942399999999999</v>
      </c>
    </row>
    <row r="271" spans="1:6" hidden="1" x14ac:dyDescent="0.25">
      <c r="A271" s="2">
        <v>57</v>
      </c>
      <c r="B271" s="17" t="s">
        <v>115</v>
      </c>
      <c r="C271" s="32" t="s">
        <v>133</v>
      </c>
      <c r="D271" s="39">
        <v>10</v>
      </c>
      <c r="E271" s="40">
        <f t="shared" si="23"/>
        <v>13.1</v>
      </c>
      <c r="F271" s="50">
        <f t="shared" si="24"/>
        <v>12.8</v>
      </c>
    </row>
    <row r="272" spans="1:6" hidden="1" x14ac:dyDescent="0.25">
      <c r="A272" s="2">
        <v>58</v>
      </c>
      <c r="B272" s="17" t="s">
        <v>116</v>
      </c>
      <c r="C272" s="32" t="s">
        <v>133</v>
      </c>
      <c r="D272" s="39">
        <v>14.54</v>
      </c>
      <c r="E272" s="40">
        <f t="shared" si="23"/>
        <v>19.0474</v>
      </c>
      <c r="F272" s="50">
        <f t="shared" si="24"/>
        <v>18.6112</v>
      </c>
    </row>
    <row r="273" spans="1:6" hidden="1" x14ac:dyDescent="0.25">
      <c r="A273" s="2">
        <v>59</v>
      </c>
      <c r="B273" s="17" t="s">
        <v>117</v>
      </c>
      <c r="C273" s="32" t="s">
        <v>133</v>
      </c>
      <c r="D273" s="39">
        <v>13</v>
      </c>
      <c r="E273" s="40">
        <f t="shared" si="23"/>
        <v>17.03</v>
      </c>
      <c r="F273" s="50">
        <f t="shared" si="24"/>
        <v>16.64</v>
      </c>
    </row>
    <row r="274" spans="1:6" hidden="1" x14ac:dyDescent="0.25">
      <c r="A274" s="2">
        <v>60</v>
      </c>
      <c r="B274" s="17" t="s">
        <v>118</v>
      </c>
      <c r="C274" s="32" t="s">
        <v>133</v>
      </c>
      <c r="D274" s="39">
        <v>25.6</v>
      </c>
      <c r="E274" s="40">
        <f t="shared" si="23"/>
        <v>33.536000000000001</v>
      </c>
      <c r="F274" s="50">
        <f t="shared" si="24"/>
        <v>32.768000000000001</v>
      </c>
    </row>
    <row r="275" spans="1:6" hidden="1" x14ac:dyDescent="0.25">
      <c r="A275" s="2">
        <v>61</v>
      </c>
      <c r="B275" s="17" t="s">
        <v>119</v>
      </c>
      <c r="C275" s="32" t="s">
        <v>133</v>
      </c>
      <c r="D275" s="39">
        <v>10.89</v>
      </c>
      <c r="E275" s="40">
        <f t="shared" si="23"/>
        <v>14.2659</v>
      </c>
      <c r="F275" s="50">
        <f t="shared" si="24"/>
        <v>13.939200000000001</v>
      </c>
    </row>
    <row r="276" spans="1:6" ht="15.75" hidden="1" thickBot="1" x14ac:dyDescent="0.3">
      <c r="A276" s="20">
        <v>62</v>
      </c>
      <c r="B276" s="21" t="s">
        <v>120</v>
      </c>
      <c r="C276" s="32" t="s">
        <v>133</v>
      </c>
      <c r="D276" s="42">
        <v>10</v>
      </c>
      <c r="E276" s="40">
        <f t="shared" si="23"/>
        <v>13.1</v>
      </c>
      <c r="F276" s="50">
        <f t="shared" si="24"/>
        <v>12.8</v>
      </c>
    </row>
    <row r="277" spans="1:6" ht="15.75" hidden="1" thickBot="1" x14ac:dyDescent="0.3">
      <c r="A277" s="108"/>
      <c r="B277" s="109"/>
      <c r="C277" s="109"/>
      <c r="D277" s="109"/>
      <c r="E277" s="109"/>
      <c r="F277" s="110"/>
    </row>
    <row r="278" spans="1:6" ht="24" thickBot="1" x14ac:dyDescent="0.3">
      <c r="A278" s="111" t="s">
        <v>45</v>
      </c>
      <c r="B278" s="112"/>
      <c r="C278" s="112"/>
      <c r="D278" s="112"/>
      <c r="E278" s="112"/>
      <c r="F278" s="113"/>
    </row>
    <row r="279" spans="1:6" ht="15.75" thickBot="1" x14ac:dyDescent="0.3">
      <c r="A279" s="22"/>
      <c r="B279" s="23"/>
      <c r="C279" s="30"/>
      <c r="D279" s="36"/>
      <c r="E279" s="37" t="s">
        <v>147</v>
      </c>
      <c r="F279" s="38" t="s">
        <v>148</v>
      </c>
    </row>
    <row r="280" spans="1:6" ht="30" hidden="1" x14ac:dyDescent="0.25">
      <c r="A280" s="25" t="s">
        <v>40</v>
      </c>
      <c r="B280" s="26" t="s">
        <v>53</v>
      </c>
      <c r="C280" s="27" t="s">
        <v>59</v>
      </c>
      <c r="D280" s="28" t="s">
        <v>130</v>
      </c>
      <c r="E280" s="29" t="s">
        <v>131</v>
      </c>
      <c r="F280" s="24" t="s">
        <v>131</v>
      </c>
    </row>
    <row r="281" spans="1:6" hidden="1" x14ac:dyDescent="0.25">
      <c r="A281" s="2">
        <v>63</v>
      </c>
      <c r="B281" s="17" t="s">
        <v>121</v>
      </c>
      <c r="C281" s="33" t="s">
        <v>133</v>
      </c>
      <c r="D281" s="39">
        <v>13</v>
      </c>
      <c r="E281" s="40">
        <f>(D281*0.35)+D281</f>
        <v>17.55</v>
      </c>
      <c r="F281" s="50">
        <f>(D281*0.35)+D281</f>
        <v>17.55</v>
      </c>
    </row>
    <row r="282" spans="1:6" hidden="1" x14ac:dyDescent="0.25">
      <c r="A282" s="2">
        <v>64</v>
      </c>
      <c r="B282" s="17" t="s">
        <v>122</v>
      </c>
      <c r="C282" s="33" t="s">
        <v>133</v>
      </c>
      <c r="D282" s="39">
        <v>11.13</v>
      </c>
      <c r="E282" s="40">
        <f t="shared" ref="E282:E289" si="25">(D282*0.35)+D282</f>
        <v>15.025500000000001</v>
      </c>
      <c r="F282" s="50">
        <f t="shared" ref="F282:F289" si="26">(D282*0.35)+D282</f>
        <v>15.025500000000001</v>
      </c>
    </row>
    <row r="283" spans="1:6" hidden="1" x14ac:dyDescent="0.25">
      <c r="A283" s="2">
        <v>65</v>
      </c>
      <c r="B283" s="17" t="s">
        <v>129</v>
      </c>
      <c r="C283" s="33" t="s">
        <v>133</v>
      </c>
      <c r="D283" s="39">
        <v>22.88</v>
      </c>
      <c r="E283" s="40">
        <f t="shared" si="25"/>
        <v>30.887999999999998</v>
      </c>
      <c r="F283" s="50">
        <f t="shared" si="26"/>
        <v>30.887999999999998</v>
      </c>
    </row>
    <row r="284" spans="1:6" hidden="1" x14ac:dyDescent="0.25">
      <c r="A284" s="2">
        <v>66</v>
      </c>
      <c r="B284" s="17" t="s">
        <v>123</v>
      </c>
      <c r="C284" s="33" t="s">
        <v>133</v>
      </c>
      <c r="D284" s="39">
        <v>16.940000000000001</v>
      </c>
      <c r="E284" s="40">
        <f t="shared" si="25"/>
        <v>22.869</v>
      </c>
      <c r="F284" s="50">
        <f t="shared" si="26"/>
        <v>22.869</v>
      </c>
    </row>
    <row r="285" spans="1:6" hidden="1" x14ac:dyDescent="0.25">
      <c r="A285" s="2">
        <v>67</v>
      </c>
      <c r="B285" s="17" t="s">
        <v>124</v>
      </c>
      <c r="C285" s="33" t="s">
        <v>133</v>
      </c>
      <c r="D285" s="39">
        <v>20</v>
      </c>
      <c r="E285" s="40">
        <f t="shared" si="25"/>
        <v>27</v>
      </c>
      <c r="F285" s="50">
        <f t="shared" si="26"/>
        <v>27</v>
      </c>
    </row>
    <row r="286" spans="1:6" hidden="1" x14ac:dyDescent="0.25">
      <c r="A286" s="2">
        <v>68</v>
      </c>
      <c r="B286" s="17" t="s">
        <v>125</v>
      </c>
      <c r="C286" s="33" t="s">
        <v>133</v>
      </c>
      <c r="D286" s="39">
        <v>14</v>
      </c>
      <c r="E286" s="40">
        <f t="shared" si="25"/>
        <v>18.899999999999999</v>
      </c>
      <c r="F286" s="50">
        <f t="shared" si="26"/>
        <v>18.899999999999999</v>
      </c>
    </row>
    <row r="287" spans="1:6" hidden="1" x14ac:dyDescent="0.25">
      <c r="A287" s="2">
        <v>69</v>
      </c>
      <c r="B287" s="17" t="s">
        <v>126</v>
      </c>
      <c r="C287" s="33" t="s">
        <v>133</v>
      </c>
      <c r="D287" s="39">
        <v>16</v>
      </c>
      <c r="E287" s="40">
        <f t="shared" si="25"/>
        <v>21.6</v>
      </c>
      <c r="F287" s="50">
        <f t="shared" si="26"/>
        <v>21.6</v>
      </c>
    </row>
    <row r="288" spans="1:6" hidden="1" x14ac:dyDescent="0.25">
      <c r="A288" s="2">
        <v>70</v>
      </c>
      <c r="B288" s="17" t="s">
        <v>127</v>
      </c>
      <c r="C288" s="33" t="s">
        <v>133</v>
      </c>
      <c r="D288" s="39">
        <v>16</v>
      </c>
      <c r="E288" s="40">
        <f t="shared" si="25"/>
        <v>21.6</v>
      </c>
      <c r="F288" s="50">
        <f t="shared" si="26"/>
        <v>21.6</v>
      </c>
    </row>
    <row r="289" spans="1:6" ht="15.75" hidden="1" thickBot="1" x14ac:dyDescent="0.3">
      <c r="A289" s="14">
        <v>71</v>
      </c>
      <c r="B289" s="18" t="s">
        <v>128</v>
      </c>
      <c r="C289" s="33" t="s">
        <v>133</v>
      </c>
      <c r="D289" s="44">
        <v>24</v>
      </c>
      <c r="E289" s="40">
        <f t="shared" si="25"/>
        <v>32.4</v>
      </c>
      <c r="F289" s="50">
        <f t="shared" si="26"/>
        <v>32.4</v>
      </c>
    </row>
    <row r="290" spans="1:6" ht="15.75" hidden="1" thickBot="1" x14ac:dyDescent="0.3">
      <c r="A290" s="108"/>
      <c r="B290" s="109"/>
      <c r="C290" s="109"/>
      <c r="D290" s="109"/>
      <c r="E290" s="109"/>
      <c r="F290" s="110"/>
    </row>
    <row r="291" spans="1:6" ht="24" thickBot="1" x14ac:dyDescent="0.3">
      <c r="A291" s="111" t="s">
        <v>58</v>
      </c>
      <c r="B291" s="112"/>
      <c r="C291" s="112"/>
      <c r="D291" s="112"/>
      <c r="E291" s="112"/>
      <c r="F291" s="113"/>
    </row>
    <row r="292" spans="1:6" ht="16.5" thickBot="1" x14ac:dyDescent="0.3">
      <c r="A292" s="114" t="s">
        <v>51</v>
      </c>
      <c r="B292" s="115"/>
      <c r="C292" s="115"/>
      <c r="D292" s="115"/>
      <c r="E292" s="115"/>
      <c r="F292" s="116"/>
    </row>
    <row r="293" spans="1:6" ht="15.75" thickBot="1" x14ac:dyDescent="0.3">
      <c r="A293" s="22"/>
      <c r="B293" s="23"/>
      <c r="C293" s="30"/>
      <c r="D293" s="36"/>
      <c r="E293" s="102"/>
      <c r="F293" s="103"/>
    </row>
    <row r="294" spans="1:6" ht="30" x14ac:dyDescent="0.25">
      <c r="A294" s="25" t="s">
        <v>40</v>
      </c>
      <c r="B294" s="26" t="s">
        <v>52</v>
      </c>
      <c r="C294" s="27" t="s">
        <v>59</v>
      </c>
      <c r="D294" s="49" t="s">
        <v>130</v>
      </c>
      <c r="E294" s="104"/>
      <c r="F294" s="105"/>
    </row>
    <row r="295" spans="1:6" x14ac:dyDescent="0.25">
      <c r="A295" s="2">
        <v>72</v>
      </c>
      <c r="B295" s="16" t="s">
        <v>50</v>
      </c>
      <c r="C295" s="34" t="s">
        <v>136</v>
      </c>
      <c r="D295" s="43">
        <v>20</v>
      </c>
      <c r="E295" s="104"/>
      <c r="F295" s="105"/>
    </row>
    <row r="296" spans="1:6" x14ac:dyDescent="0.25">
      <c r="A296" s="2">
        <v>73</v>
      </c>
      <c r="B296" s="16" t="s">
        <v>46</v>
      </c>
      <c r="C296" s="34" t="s">
        <v>136</v>
      </c>
      <c r="D296" s="43">
        <v>2</v>
      </c>
      <c r="E296" s="104"/>
      <c r="F296" s="105"/>
    </row>
    <row r="297" spans="1:6" x14ac:dyDescent="0.25">
      <c r="A297" s="2">
        <v>74</v>
      </c>
      <c r="B297" s="16" t="s">
        <v>47</v>
      </c>
      <c r="C297" s="34" t="s">
        <v>136</v>
      </c>
      <c r="D297" s="43">
        <v>25</v>
      </c>
      <c r="E297" s="104"/>
      <c r="F297" s="105"/>
    </row>
    <row r="298" spans="1:6" x14ac:dyDescent="0.25">
      <c r="A298" s="2">
        <v>75</v>
      </c>
      <c r="B298" s="16" t="s">
        <v>48</v>
      </c>
      <c r="C298" s="34" t="s">
        <v>136</v>
      </c>
      <c r="D298" s="43">
        <v>12</v>
      </c>
      <c r="E298" s="104"/>
      <c r="F298" s="105"/>
    </row>
    <row r="299" spans="1:6" ht="15.75" thickBot="1" x14ac:dyDescent="0.3">
      <c r="A299" s="14">
        <v>76</v>
      </c>
      <c r="B299" s="19" t="s">
        <v>49</v>
      </c>
      <c r="C299" s="35" t="s">
        <v>136</v>
      </c>
      <c r="D299" s="45">
        <v>6</v>
      </c>
      <c r="E299" s="106"/>
      <c r="F299" s="107"/>
    </row>
    <row r="300" spans="1:6" ht="16.5" thickBot="1" x14ac:dyDescent="0.3">
      <c r="A300" s="114" t="s">
        <v>140</v>
      </c>
      <c r="B300" s="115"/>
      <c r="C300" s="115"/>
      <c r="D300" s="115"/>
      <c r="E300" s="115"/>
      <c r="F300" s="116"/>
    </row>
    <row r="301" spans="1:6" ht="15.75" thickBot="1" x14ac:dyDescent="0.3">
      <c r="A301" s="22"/>
      <c r="B301" s="23"/>
      <c r="C301" s="30"/>
      <c r="D301" s="36"/>
      <c r="E301" s="102"/>
      <c r="F301" s="103"/>
    </row>
    <row r="302" spans="1:6" ht="30" x14ac:dyDescent="0.25">
      <c r="A302" s="25" t="s">
        <v>40</v>
      </c>
      <c r="B302" s="26" t="s">
        <v>137</v>
      </c>
      <c r="C302" s="27" t="s">
        <v>59</v>
      </c>
      <c r="D302" s="49" t="s">
        <v>130</v>
      </c>
      <c r="E302" s="104"/>
      <c r="F302" s="105"/>
    </row>
    <row r="303" spans="1:6" ht="15.75" thickBot="1" x14ac:dyDescent="0.3">
      <c r="A303" s="14">
        <v>77</v>
      </c>
      <c r="B303" s="19" t="s">
        <v>138</v>
      </c>
      <c r="C303" s="35" t="s">
        <v>139</v>
      </c>
      <c r="D303" s="45">
        <v>2</v>
      </c>
      <c r="E303" s="106"/>
      <c r="F303" s="107"/>
    </row>
    <row r="304" spans="1:6" ht="47.25" thickBot="1" x14ac:dyDescent="0.3">
      <c r="A304" s="120" t="s">
        <v>55</v>
      </c>
      <c r="B304" s="121"/>
      <c r="C304" s="121"/>
      <c r="D304" s="121"/>
      <c r="E304" s="121"/>
      <c r="F304" s="122"/>
    </row>
    <row r="305" spans="1:6" ht="24" thickBot="1" x14ac:dyDescent="0.3">
      <c r="A305" s="111" t="s">
        <v>42</v>
      </c>
      <c r="B305" s="112"/>
      <c r="C305" s="112"/>
      <c r="D305" s="112"/>
      <c r="E305" s="112"/>
      <c r="F305" s="113"/>
    </row>
    <row r="306" spans="1:6" ht="15.75" thickBot="1" x14ac:dyDescent="0.3">
      <c r="A306" s="22"/>
      <c r="B306" s="23"/>
      <c r="C306" s="30"/>
      <c r="D306" s="36"/>
      <c r="E306" s="37" t="s">
        <v>132</v>
      </c>
      <c r="F306" s="38" t="s">
        <v>134</v>
      </c>
    </row>
    <row r="307" spans="1:6" ht="30" hidden="1" x14ac:dyDescent="0.25">
      <c r="A307" s="25" t="s">
        <v>40</v>
      </c>
      <c r="B307" s="26" t="s">
        <v>53</v>
      </c>
      <c r="C307" s="27" t="s">
        <v>59</v>
      </c>
      <c r="D307" s="28" t="s">
        <v>130</v>
      </c>
      <c r="E307" s="29" t="s">
        <v>131</v>
      </c>
      <c r="F307" s="24" t="s">
        <v>131</v>
      </c>
    </row>
    <row r="308" spans="1:6" hidden="1" x14ac:dyDescent="0.25">
      <c r="A308" s="2">
        <v>1</v>
      </c>
      <c r="B308" s="3" t="s">
        <v>60</v>
      </c>
      <c r="C308" s="31" t="s">
        <v>133</v>
      </c>
      <c r="D308" s="39">
        <v>10.41</v>
      </c>
      <c r="E308" s="40">
        <f>(D308*0.31)+D308</f>
        <v>13.6371</v>
      </c>
      <c r="F308" s="41">
        <f>(D308*0.28)+D308</f>
        <v>13.3248</v>
      </c>
    </row>
    <row r="309" spans="1:6" hidden="1" x14ac:dyDescent="0.25">
      <c r="A309" s="2">
        <f>A308+1</f>
        <v>2</v>
      </c>
      <c r="B309" s="4" t="s">
        <v>61</v>
      </c>
      <c r="C309" s="31" t="s">
        <v>133</v>
      </c>
      <c r="D309" s="39">
        <v>13.28</v>
      </c>
      <c r="E309" s="40">
        <f t="shared" ref="E309:E322" si="27">(D309*0.31)+D309</f>
        <v>17.396799999999999</v>
      </c>
      <c r="F309" s="41">
        <f t="shared" ref="F309:F322" si="28">(D309*0.28)+D309</f>
        <v>16.9984</v>
      </c>
    </row>
    <row r="310" spans="1:6" hidden="1" x14ac:dyDescent="0.25">
      <c r="A310" s="2">
        <f t="shared" ref="A310" si="29">A309+1</f>
        <v>3</v>
      </c>
      <c r="B310" s="3" t="s">
        <v>62</v>
      </c>
      <c r="C310" s="31" t="s">
        <v>133</v>
      </c>
      <c r="D310" s="39">
        <v>12.85</v>
      </c>
      <c r="E310" s="40">
        <f t="shared" si="27"/>
        <v>16.833500000000001</v>
      </c>
      <c r="F310" s="41">
        <f t="shared" si="28"/>
        <v>16.448</v>
      </c>
    </row>
    <row r="311" spans="1:6" hidden="1" x14ac:dyDescent="0.25">
      <c r="A311" s="2">
        <v>4</v>
      </c>
      <c r="B311" s="3" t="s">
        <v>63</v>
      </c>
      <c r="C311" s="31" t="s">
        <v>133</v>
      </c>
      <c r="D311" s="39">
        <v>16.36</v>
      </c>
      <c r="E311" s="40">
        <f t="shared" si="27"/>
        <v>21.4316</v>
      </c>
      <c r="F311" s="41">
        <f t="shared" si="28"/>
        <v>20.940799999999999</v>
      </c>
    </row>
    <row r="312" spans="1:6" hidden="1" x14ac:dyDescent="0.25">
      <c r="A312" s="2">
        <v>5</v>
      </c>
      <c r="B312" s="3" t="s">
        <v>64</v>
      </c>
      <c r="C312" s="31" t="s">
        <v>133</v>
      </c>
      <c r="D312" s="39">
        <v>11.52</v>
      </c>
      <c r="E312" s="40">
        <f t="shared" si="27"/>
        <v>15.091199999999999</v>
      </c>
      <c r="F312" s="41">
        <f t="shared" si="28"/>
        <v>14.7456</v>
      </c>
    </row>
    <row r="313" spans="1:6" hidden="1" x14ac:dyDescent="0.25">
      <c r="A313" s="2">
        <v>6</v>
      </c>
      <c r="B313" s="3" t="s">
        <v>65</v>
      </c>
      <c r="C313" s="31" t="s">
        <v>133</v>
      </c>
      <c r="D313" s="39">
        <v>10.36</v>
      </c>
      <c r="E313" s="40">
        <f t="shared" si="27"/>
        <v>13.5716</v>
      </c>
      <c r="F313" s="41">
        <f t="shared" si="28"/>
        <v>13.2608</v>
      </c>
    </row>
    <row r="314" spans="1:6" hidden="1" x14ac:dyDescent="0.25">
      <c r="A314" s="2">
        <v>7</v>
      </c>
      <c r="B314" s="3" t="s">
        <v>66</v>
      </c>
      <c r="C314" s="31" t="s">
        <v>133</v>
      </c>
      <c r="D314" s="39">
        <v>11.28</v>
      </c>
      <c r="E314" s="40">
        <f t="shared" si="27"/>
        <v>14.7768</v>
      </c>
      <c r="F314" s="41">
        <f t="shared" si="28"/>
        <v>14.4384</v>
      </c>
    </row>
    <row r="315" spans="1:6" hidden="1" x14ac:dyDescent="0.25">
      <c r="A315" s="2">
        <v>8</v>
      </c>
      <c r="B315" s="3" t="s">
        <v>67</v>
      </c>
      <c r="C315" s="31" t="s">
        <v>133</v>
      </c>
      <c r="D315" s="39">
        <v>41.69</v>
      </c>
      <c r="E315" s="40">
        <f t="shared" si="27"/>
        <v>54.613900000000001</v>
      </c>
      <c r="F315" s="41">
        <f t="shared" si="28"/>
        <v>53.363199999999999</v>
      </c>
    </row>
    <row r="316" spans="1:6" hidden="1" x14ac:dyDescent="0.25">
      <c r="A316" s="2">
        <v>9</v>
      </c>
      <c r="B316" s="3" t="s">
        <v>68</v>
      </c>
      <c r="C316" s="31" t="s">
        <v>133</v>
      </c>
      <c r="D316" s="39">
        <v>9.52</v>
      </c>
      <c r="E316" s="40">
        <f t="shared" si="27"/>
        <v>12.4712</v>
      </c>
      <c r="F316" s="41">
        <f t="shared" si="28"/>
        <v>12.185599999999999</v>
      </c>
    </row>
    <row r="317" spans="1:6" hidden="1" x14ac:dyDescent="0.25">
      <c r="A317" s="2">
        <v>10</v>
      </c>
      <c r="B317" s="3" t="s">
        <v>72</v>
      </c>
      <c r="C317" s="31" t="s">
        <v>133</v>
      </c>
      <c r="D317" s="39">
        <v>10.5</v>
      </c>
      <c r="E317" s="40">
        <f t="shared" si="27"/>
        <v>13.754999999999999</v>
      </c>
      <c r="F317" s="41">
        <f t="shared" si="28"/>
        <v>13.440000000000001</v>
      </c>
    </row>
    <row r="318" spans="1:6" hidden="1" x14ac:dyDescent="0.25">
      <c r="A318" s="2">
        <v>11</v>
      </c>
      <c r="B318" s="3" t="s">
        <v>73</v>
      </c>
      <c r="C318" s="31" t="s">
        <v>133</v>
      </c>
      <c r="D318" s="39">
        <v>16.149999999999999</v>
      </c>
      <c r="E318" s="40">
        <f t="shared" si="27"/>
        <v>21.156499999999998</v>
      </c>
      <c r="F318" s="41">
        <f t="shared" si="28"/>
        <v>20.671999999999997</v>
      </c>
    </row>
    <row r="319" spans="1:6" hidden="1" x14ac:dyDescent="0.25">
      <c r="A319" s="2">
        <v>12</v>
      </c>
      <c r="B319" s="3" t="s">
        <v>74</v>
      </c>
      <c r="C319" s="31" t="s">
        <v>133</v>
      </c>
      <c r="D319" s="39">
        <v>12.06</v>
      </c>
      <c r="E319" s="40">
        <f t="shared" si="27"/>
        <v>15.7986</v>
      </c>
      <c r="F319" s="41">
        <f t="shared" si="28"/>
        <v>15.436800000000002</v>
      </c>
    </row>
    <row r="320" spans="1:6" hidden="1" x14ac:dyDescent="0.25">
      <c r="A320" s="2">
        <v>13</v>
      </c>
      <c r="B320" s="3" t="s">
        <v>69</v>
      </c>
      <c r="C320" s="31" t="s">
        <v>133</v>
      </c>
      <c r="D320" s="39">
        <v>12.17</v>
      </c>
      <c r="E320" s="40">
        <f t="shared" si="27"/>
        <v>15.9427</v>
      </c>
      <c r="F320" s="41">
        <f t="shared" si="28"/>
        <v>15.5776</v>
      </c>
    </row>
    <row r="321" spans="1:6" hidden="1" x14ac:dyDescent="0.25">
      <c r="A321" s="2">
        <v>14</v>
      </c>
      <c r="B321" s="3" t="s">
        <v>70</v>
      </c>
      <c r="C321" s="31" t="s">
        <v>133</v>
      </c>
      <c r="D321" s="39">
        <v>15</v>
      </c>
      <c r="E321" s="40">
        <f t="shared" si="27"/>
        <v>19.649999999999999</v>
      </c>
      <c r="F321" s="41">
        <f t="shared" si="28"/>
        <v>19.2</v>
      </c>
    </row>
    <row r="322" spans="1:6" ht="15.75" hidden="1" thickBot="1" x14ac:dyDescent="0.3">
      <c r="A322" s="20">
        <v>15</v>
      </c>
      <c r="B322" s="3" t="s">
        <v>71</v>
      </c>
      <c r="C322" s="31" t="s">
        <v>133</v>
      </c>
      <c r="D322" s="42">
        <v>9.26</v>
      </c>
      <c r="E322" s="40">
        <f t="shared" si="27"/>
        <v>12.130599999999999</v>
      </c>
      <c r="F322" s="41">
        <f t="shared" si="28"/>
        <v>11.8528</v>
      </c>
    </row>
    <row r="323" spans="1:6" ht="15.75" hidden="1" thickBot="1" x14ac:dyDescent="0.3">
      <c r="A323" s="108"/>
      <c r="B323" s="109"/>
      <c r="C323" s="109"/>
      <c r="D323" s="109"/>
      <c r="E323" s="109"/>
      <c r="F323" s="110"/>
    </row>
    <row r="324" spans="1:6" ht="24" thickBot="1" x14ac:dyDescent="0.3">
      <c r="A324" s="111" t="s">
        <v>43</v>
      </c>
      <c r="B324" s="112"/>
      <c r="C324" s="112"/>
      <c r="D324" s="112"/>
      <c r="E324" s="112"/>
      <c r="F324" s="113"/>
    </row>
    <row r="325" spans="1:6" ht="15.75" thickBot="1" x14ac:dyDescent="0.3">
      <c r="A325" s="22"/>
      <c r="B325" s="23"/>
      <c r="C325" s="30"/>
      <c r="D325" s="36"/>
      <c r="E325" s="37" t="s">
        <v>147</v>
      </c>
      <c r="F325" s="38" t="s">
        <v>148</v>
      </c>
    </row>
    <row r="326" spans="1:6" ht="30" hidden="1" x14ac:dyDescent="0.25">
      <c r="A326" s="25" t="s">
        <v>40</v>
      </c>
      <c r="B326" s="26" t="s">
        <v>53</v>
      </c>
      <c r="C326" s="27" t="s">
        <v>59</v>
      </c>
      <c r="D326" s="28" t="s">
        <v>130</v>
      </c>
      <c r="E326" s="29" t="s">
        <v>131</v>
      </c>
      <c r="F326" s="24" t="s">
        <v>131</v>
      </c>
    </row>
    <row r="327" spans="1:6" hidden="1" x14ac:dyDescent="0.25">
      <c r="A327" s="2">
        <v>16</v>
      </c>
      <c r="B327" s="3" t="s">
        <v>75</v>
      </c>
      <c r="C327" s="31" t="s">
        <v>133</v>
      </c>
      <c r="D327" s="39">
        <v>8.6999999999999993</v>
      </c>
      <c r="E327" s="40">
        <f>(D327*0.35)+D327</f>
        <v>11.744999999999999</v>
      </c>
      <c r="F327" s="41">
        <f>(D327*0.35)+D327</f>
        <v>11.744999999999999</v>
      </c>
    </row>
    <row r="328" spans="1:6" hidden="1" x14ac:dyDescent="0.25">
      <c r="A328" s="2">
        <v>17</v>
      </c>
      <c r="B328" s="4" t="s">
        <v>76</v>
      </c>
      <c r="C328" s="31" t="s">
        <v>133</v>
      </c>
      <c r="D328" s="39">
        <v>8.18</v>
      </c>
      <c r="E328" s="40">
        <f t="shared" ref="E328:E340" si="30">(D328*0.35)+D328</f>
        <v>11.042999999999999</v>
      </c>
      <c r="F328" s="41">
        <f t="shared" ref="F328:F340" si="31">(D328*0.35)+D328</f>
        <v>11.042999999999999</v>
      </c>
    </row>
    <row r="329" spans="1:6" hidden="1" x14ac:dyDescent="0.25">
      <c r="A329" s="2">
        <v>18</v>
      </c>
      <c r="B329" s="3" t="s">
        <v>77</v>
      </c>
      <c r="C329" s="31" t="s">
        <v>133</v>
      </c>
      <c r="D329" s="39">
        <v>25</v>
      </c>
      <c r="E329" s="40">
        <f t="shared" si="30"/>
        <v>33.75</v>
      </c>
      <c r="F329" s="41">
        <f t="shared" si="31"/>
        <v>33.75</v>
      </c>
    </row>
    <row r="330" spans="1:6" hidden="1" x14ac:dyDescent="0.25">
      <c r="A330" s="2">
        <v>19</v>
      </c>
      <c r="B330" s="3" t="s">
        <v>78</v>
      </c>
      <c r="C330" s="31" t="s">
        <v>133</v>
      </c>
      <c r="D330" s="39">
        <v>11.07</v>
      </c>
      <c r="E330" s="40">
        <f t="shared" si="30"/>
        <v>14.9445</v>
      </c>
      <c r="F330" s="41">
        <f t="shared" si="31"/>
        <v>14.9445</v>
      </c>
    </row>
    <row r="331" spans="1:6" hidden="1" x14ac:dyDescent="0.25">
      <c r="A331" s="2">
        <v>20</v>
      </c>
      <c r="B331" s="3" t="s">
        <v>79</v>
      </c>
      <c r="C331" s="31" t="s">
        <v>133</v>
      </c>
      <c r="D331" s="39">
        <v>10.77</v>
      </c>
      <c r="E331" s="40">
        <f t="shared" si="30"/>
        <v>14.539499999999999</v>
      </c>
      <c r="F331" s="41">
        <f t="shared" si="31"/>
        <v>14.539499999999999</v>
      </c>
    </row>
    <row r="332" spans="1:6" hidden="1" x14ac:dyDescent="0.25">
      <c r="A332" s="2">
        <v>21</v>
      </c>
      <c r="B332" s="3" t="s">
        <v>80</v>
      </c>
      <c r="C332" s="31" t="s">
        <v>133</v>
      </c>
      <c r="D332" s="39">
        <v>11.76</v>
      </c>
      <c r="E332" s="40">
        <f t="shared" si="30"/>
        <v>15.875999999999999</v>
      </c>
      <c r="F332" s="41">
        <f t="shared" si="31"/>
        <v>15.875999999999999</v>
      </c>
    </row>
    <row r="333" spans="1:6" hidden="1" x14ac:dyDescent="0.25">
      <c r="A333" s="2">
        <v>22</v>
      </c>
      <c r="B333" s="3" t="s">
        <v>81</v>
      </c>
      <c r="C333" s="31" t="s">
        <v>133</v>
      </c>
      <c r="D333" s="39">
        <v>15</v>
      </c>
      <c r="E333" s="40">
        <f t="shared" si="30"/>
        <v>20.25</v>
      </c>
      <c r="F333" s="41">
        <f t="shared" si="31"/>
        <v>20.25</v>
      </c>
    </row>
    <row r="334" spans="1:6" hidden="1" x14ac:dyDescent="0.25">
      <c r="A334" s="2">
        <v>23</v>
      </c>
      <c r="B334" s="3" t="s">
        <v>82</v>
      </c>
      <c r="C334" s="31" t="s">
        <v>133</v>
      </c>
      <c r="D334" s="39">
        <v>10.5</v>
      </c>
      <c r="E334" s="40">
        <f t="shared" si="30"/>
        <v>14.175000000000001</v>
      </c>
      <c r="F334" s="41">
        <f t="shared" si="31"/>
        <v>14.175000000000001</v>
      </c>
    </row>
    <row r="335" spans="1:6" hidden="1" x14ac:dyDescent="0.25">
      <c r="A335" s="2">
        <v>24</v>
      </c>
      <c r="B335" s="3" t="s">
        <v>83</v>
      </c>
      <c r="C335" s="31" t="s">
        <v>133</v>
      </c>
      <c r="D335" s="39">
        <v>16</v>
      </c>
      <c r="E335" s="40">
        <f t="shared" si="30"/>
        <v>21.6</v>
      </c>
      <c r="F335" s="41">
        <f t="shared" si="31"/>
        <v>21.6</v>
      </c>
    </row>
    <row r="336" spans="1:6" hidden="1" x14ac:dyDescent="0.25">
      <c r="A336" s="2">
        <v>25</v>
      </c>
      <c r="B336" s="3" t="s">
        <v>84</v>
      </c>
      <c r="C336" s="31" t="s">
        <v>133</v>
      </c>
      <c r="D336" s="39">
        <v>9.4700000000000006</v>
      </c>
      <c r="E336" s="40">
        <f t="shared" si="30"/>
        <v>12.784500000000001</v>
      </c>
      <c r="F336" s="41">
        <f t="shared" si="31"/>
        <v>12.784500000000001</v>
      </c>
    </row>
    <row r="337" spans="1:6" hidden="1" x14ac:dyDescent="0.25">
      <c r="A337" s="2">
        <v>26</v>
      </c>
      <c r="B337" s="3" t="s">
        <v>85</v>
      </c>
      <c r="C337" s="31" t="s">
        <v>133</v>
      </c>
      <c r="D337" s="39">
        <v>11.2</v>
      </c>
      <c r="E337" s="40">
        <f t="shared" si="30"/>
        <v>15.12</v>
      </c>
      <c r="F337" s="41">
        <f t="shared" si="31"/>
        <v>15.12</v>
      </c>
    </row>
    <row r="338" spans="1:6" hidden="1" x14ac:dyDescent="0.25">
      <c r="A338" s="2">
        <v>27</v>
      </c>
      <c r="B338" s="3" t="s">
        <v>86</v>
      </c>
      <c r="C338" s="31" t="s">
        <v>133</v>
      </c>
      <c r="D338" s="39">
        <v>21.23</v>
      </c>
      <c r="E338" s="40">
        <f t="shared" si="30"/>
        <v>28.660499999999999</v>
      </c>
      <c r="F338" s="41">
        <f t="shared" si="31"/>
        <v>28.660499999999999</v>
      </c>
    </row>
    <row r="339" spans="1:6" hidden="1" x14ac:dyDescent="0.25">
      <c r="A339" s="2">
        <v>28</v>
      </c>
      <c r="B339" s="3" t="s">
        <v>87</v>
      </c>
      <c r="C339" s="31" t="s">
        <v>133</v>
      </c>
      <c r="D339" s="39">
        <v>8.5</v>
      </c>
      <c r="E339" s="40">
        <f t="shared" si="30"/>
        <v>11.475</v>
      </c>
      <c r="F339" s="41">
        <f t="shared" si="31"/>
        <v>11.475</v>
      </c>
    </row>
    <row r="340" spans="1:6" ht="15.75" hidden="1" thickBot="1" x14ac:dyDescent="0.3">
      <c r="A340" s="14">
        <v>29</v>
      </c>
      <c r="B340" s="15" t="s">
        <v>88</v>
      </c>
      <c r="C340" s="31" t="s">
        <v>133</v>
      </c>
      <c r="D340" s="44">
        <v>10.85</v>
      </c>
      <c r="E340" s="40">
        <f t="shared" si="30"/>
        <v>14.647499999999999</v>
      </c>
      <c r="F340" s="41">
        <f t="shared" si="31"/>
        <v>14.647499999999999</v>
      </c>
    </row>
    <row r="341" spans="1:6" ht="15.75" hidden="1" thickBot="1" x14ac:dyDescent="0.3">
      <c r="A341" s="117"/>
      <c r="B341" s="118"/>
      <c r="C341" s="118"/>
      <c r="D341" s="118"/>
      <c r="E341" s="118"/>
      <c r="F341" s="119"/>
    </row>
    <row r="342" spans="1:6" ht="24" thickBot="1" x14ac:dyDescent="0.3">
      <c r="A342" s="111" t="s">
        <v>44</v>
      </c>
      <c r="B342" s="112"/>
      <c r="C342" s="112"/>
      <c r="D342" s="112"/>
      <c r="E342" s="112"/>
      <c r="F342" s="113"/>
    </row>
    <row r="343" spans="1:6" ht="15.75" thickBot="1" x14ac:dyDescent="0.3">
      <c r="A343" s="22"/>
      <c r="B343" s="23"/>
      <c r="C343" s="30"/>
      <c r="D343" s="36"/>
      <c r="E343" s="37" t="s">
        <v>132</v>
      </c>
      <c r="F343" s="38" t="s">
        <v>134</v>
      </c>
    </row>
    <row r="344" spans="1:6" ht="30" hidden="1" x14ac:dyDescent="0.25">
      <c r="A344" s="25" t="s">
        <v>40</v>
      </c>
      <c r="B344" s="26" t="s">
        <v>53</v>
      </c>
      <c r="C344" s="27" t="s">
        <v>59</v>
      </c>
      <c r="D344" s="28" t="s">
        <v>130</v>
      </c>
      <c r="E344" s="29" t="s">
        <v>131</v>
      </c>
      <c r="F344" s="24" t="s">
        <v>131</v>
      </c>
    </row>
    <row r="345" spans="1:6" hidden="1" x14ac:dyDescent="0.25">
      <c r="A345" s="2">
        <v>30</v>
      </c>
      <c r="B345" s="17" t="s">
        <v>89</v>
      </c>
      <c r="C345" s="32" t="s">
        <v>133</v>
      </c>
      <c r="D345" s="39">
        <v>17.239999999999998</v>
      </c>
      <c r="E345" s="40">
        <f>(D345*0.31)+D345</f>
        <v>22.584399999999999</v>
      </c>
      <c r="F345" s="50">
        <f>(D345*0.28)+D345</f>
        <v>22.0672</v>
      </c>
    </row>
    <row r="346" spans="1:6" hidden="1" x14ac:dyDescent="0.25">
      <c r="A346" s="2">
        <v>31</v>
      </c>
      <c r="B346" s="17" t="s">
        <v>90</v>
      </c>
      <c r="C346" s="32" t="s">
        <v>133</v>
      </c>
      <c r="D346" s="39">
        <v>16.329999999999998</v>
      </c>
      <c r="E346" s="40">
        <f t="shared" ref="E346:E377" si="32">(D346*0.31)+D346</f>
        <v>21.392299999999999</v>
      </c>
      <c r="F346" s="50">
        <f t="shared" ref="F346:F377" si="33">(D346*0.28)+D346</f>
        <v>20.9024</v>
      </c>
    </row>
    <row r="347" spans="1:6" hidden="1" x14ac:dyDescent="0.25">
      <c r="A347" s="2">
        <v>32</v>
      </c>
      <c r="B347" s="17" t="s">
        <v>91</v>
      </c>
      <c r="C347" s="32" t="s">
        <v>133</v>
      </c>
      <c r="D347" s="39">
        <v>14.06</v>
      </c>
      <c r="E347" s="40">
        <f t="shared" si="32"/>
        <v>18.418600000000001</v>
      </c>
      <c r="F347" s="50">
        <f t="shared" si="33"/>
        <v>17.9968</v>
      </c>
    </row>
    <row r="348" spans="1:6" hidden="1" x14ac:dyDescent="0.25">
      <c r="A348" s="2">
        <v>33</v>
      </c>
      <c r="B348" s="17" t="s">
        <v>92</v>
      </c>
      <c r="C348" s="32" t="s">
        <v>133</v>
      </c>
      <c r="D348" s="39">
        <v>17.23</v>
      </c>
      <c r="E348" s="40">
        <f t="shared" si="32"/>
        <v>22.571300000000001</v>
      </c>
      <c r="F348" s="50">
        <f t="shared" si="33"/>
        <v>22.054400000000001</v>
      </c>
    </row>
    <row r="349" spans="1:6" hidden="1" x14ac:dyDescent="0.25">
      <c r="A349" s="2">
        <v>34</v>
      </c>
      <c r="B349" s="17" t="s">
        <v>93</v>
      </c>
      <c r="C349" s="32" t="s">
        <v>133</v>
      </c>
      <c r="D349" s="39">
        <v>15</v>
      </c>
      <c r="E349" s="40">
        <f t="shared" si="32"/>
        <v>19.649999999999999</v>
      </c>
      <c r="F349" s="50">
        <f t="shared" si="33"/>
        <v>19.2</v>
      </c>
    </row>
    <row r="350" spans="1:6" hidden="1" x14ac:dyDescent="0.25">
      <c r="A350" s="2">
        <v>35</v>
      </c>
      <c r="B350" s="17" t="s">
        <v>94</v>
      </c>
      <c r="C350" s="32" t="s">
        <v>133</v>
      </c>
      <c r="D350" s="39">
        <v>25.63</v>
      </c>
      <c r="E350" s="40">
        <f t="shared" si="32"/>
        <v>33.575299999999999</v>
      </c>
      <c r="F350" s="50">
        <f t="shared" si="33"/>
        <v>32.806399999999996</v>
      </c>
    </row>
    <row r="351" spans="1:6" hidden="1" x14ac:dyDescent="0.25">
      <c r="A351" s="2">
        <v>36</v>
      </c>
      <c r="B351" s="17" t="s">
        <v>95</v>
      </c>
      <c r="C351" s="32" t="s">
        <v>133</v>
      </c>
      <c r="D351" s="39">
        <v>14.85</v>
      </c>
      <c r="E351" s="40">
        <f t="shared" si="32"/>
        <v>19.453499999999998</v>
      </c>
      <c r="F351" s="50">
        <f t="shared" si="33"/>
        <v>19.007999999999999</v>
      </c>
    </row>
    <row r="352" spans="1:6" hidden="1" x14ac:dyDescent="0.25">
      <c r="A352" s="2">
        <v>37</v>
      </c>
      <c r="B352" s="17" t="s">
        <v>96</v>
      </c>
      <c r="C352" s="32" t="s">
        <v>133</v>
      </c>
      <c r="D352" s="39">
        <v>14</v>
      </c>
      <c r="E352" s="40">
        <f t="shared" si="32"/>
        <v>18.34</v>
      </c>
      <c r="F352" s="50">
        <f t="shared" si="33"/>
        <v>17.920000000000002</v>
      </c>
    </row>
    <row r="353" spans="1:6" hidden="1" x14ac:dyDescent="0.25">
      <c r="A353" s="2">
        <v>38</v>
      </c>
      <c r="B353" s="17" t="s">
        <v>97</v>
      </c>
      <c r="C353" s="32" t="s">
        <v>133</v>
      </c>
      <c r="D353" s="39">
        <v>14</v>
      </c>
      <c r="E353" s="40">
        <f t="shared" si="32"/>
        <v>18.34</v>
      </c>
      <c r="F353" s="50">
        <f t="shared" si="33"/>
        <v>17.920000000000002</v>
      </c>
    </row>
    <row r="354" spans="1:6" hidden="1" x14ac:dyDescent="0.25">
      <c r="A354" s="2">
        <v>39</v>
      </c>
      <c r="B354" s="17" t="s">
        <v>98</v>
      </c>
      <c r="C354" s="32" t="s">
        <v>133</v>
      </c>
      <c r="D354" s="39">
        <v>15.23</v>
      </c>
      <c r="E354" s="40">
        <f t="shared" si="32"/>
        <v>19.9513</v>
      </c>
      <c r="F354" s="50">
        <f t="shared" si="33"/>
        <v>19.494399999999999</v>
      </c>
    </row>
    <row r="355" spans="1:6" hidden="1" x14ac:dyDescent="0.25">
      <c r="A355" s="2">
        <v>40</v>
      </c>
      <c r="B355" s="17" t="s">
        <v>99</v>
      </c>
      <c r="C355" s="32" t="s">
        <v>133</v>
      </c>
      <c r="D355" s="39">
        <v>10</v>
      </c>
      <c r="E355" s="40">
        <f t="shared" si="32"/>
        <v>13.1</v>
      </c>
      <c r="F355" s="50">
        <f t="shared" si="33"/>
        <v>12.8</v>
      </c>
    </row>
    <row r="356" spans="1:6" hidden="1" x14ac:dyDescent="0.25">
      <c r="A356" s="2">
        <v>41</v>
      </c>
      <c r="B356" s="17" t="s">
        <v>72</v>
      </c>
      <c r="C356" s="32" t="s">
        <v>133</v>
      </c>
      <c r="D356" s="39">
        <v>10</v>
      </c>
      <c r="E356" s="40">
        <f t="shared" si="32"/>
        <v>13.1</v>
      </c>
      <c r="F356" s="50">
        <f t="shared" si="33"/>
        <v>12.8</v>
      </c>
    </row>
    <row r="357" spans="1:6" hidden="1" x14ac:dyDescent="0.25">
      <c r="A357" s="2">
        <v>42</v>
      </c>
      <c r="B357" s="17" t="s">
        <v>100</v>
      </c>
      <c r="C357" s="32" t="s">
        <v>133</v>
      </c>
      <c r="D357" s="39">
        <v>25</v>
      </c>
      <c r="E357" s="40">
        <f t="shared" si="32"/>
        <v>32.75</v>
      </c>
      <c r="F357" s="50">
        <f t="shared" si="33"/>
        <v>32</v>
      </c>
    </row>
    <row r="358" spans="1:6" hidden="1" x14ac:dyDescent="0.25">
      <c r="A358" s="2">
        <v>43</v>
      </c>
      <c r="B358" s="17" t="s">
        <v>101</v>
      </c>
      <c r="C358" s="32" t="s">
        <v>133</v>
      </c>
      <c r="D358" s="39">
        <v>16.920000000000002</v>
      </c>
      <c r="E358" s="40">
        <f t="shared" si="32"/>
        <v>22.165200000000002</v>
      </c>
      <c r="F358" s="50">
        <f t="shared" si="33"/>
        <v>21.657600000000002</v>
      </c>
    </row>
    <row r="359" spans="1:6" hidden="1" x14ac:dyDescent="0.25">
      <c r="A359" s="2">
        <v>44</v>
      </c>
      <c r="B359" s="17" t="s">
        <v>102</v>
      </c>
      <c r="C359" s="32" t="s">
        <v>133</v>
      </c>
      <c r="D359" s="39">
        <v>28.03</v>
      </c>
      <c r="E359" s="40">
        <f t="shared" si="32"/>
        <v>36.719300000000004</v>
      </c>
      <c r="F359" s="50">
        <f t="shared" si="33"/>
        <v>35.878399999999999</v>
      </c>
    </row>
    <row r="360" spans="1:6" hidden="1" x14ac:dyDescent="0.25">
      <c r="A360" s="2">
        <v>45</v>
      </c>
      <c r="B360" s="17" t="s">
        <v>103</v>
      </c>
      <c r="C360" s="32" t="s">
        <v>133</v>
      </c>
      <c r="D360" s="39">
        <v>33.61</v>
      </c>
      <c r="E360" s="40">
        <f t="shared" si="32"/>
        <v>44.0291</v>
      </c>
      <c r="F360" s="50">
        <f t="shared" si="33"/>
        <v>43.020800000000001</v>
      </c>
    </row>
    <row r="361" spans="1:6" hidden="1" x14ac:dyDescent="0.25">
      <c r="A361" s="2">
        <v>46</v>
      </c>
      <c r="B361" s="17" t="s">
        <v>104</v>
      </c>
      <c r="C361" s="32" t="s">
        <v>133</v>
      </c>
      <c r="D361" s="39">
        <v>13.98</v>
      </c>
      <c r="E361" s="40">
        <f t="shared" si="32"/>
        <v>18.313800000000001</v>
      </c>
      <c r="F361" s="50">
        <f t="shared" si="33"/>
        <v>17.894400000000001</v>
      </c>
    </row>
    <row r="362" spans="1:6" hidden="1" x14ac:dyDescent="0.25">
      <c r="A362" s="2">
        <v>47</v>
      </c>
      <c r="B362" s="17" t="s">
        <v>105</v>
      </c>
      <c r="C362" s="32" t="s">
        <v>133</v>
      </c>
      <c r="D362" s="39">
        <v>14.53</v>
      </c>
      <c r="E362" s="40">
        <f t="shared" si="32"/>
        <v>19.034299999999998</v>
      </c>
      <c r="F362" s="50">
        <f t="shared" si="33"/>
        <v>18.598399999999998</v>
      </c>
    </row>
    <row r="363" spans="1:6" hidden="1" x14ac:dyDescent="0.25">
      <c r="A363" s="2">
        <v>48</v>
      </c>
      <c r="B363" s="17" t="s">
        <v>106</v>
      </c>
      <c r="C363" s="32" t="s">
        <v>133</v>
      </c>
      <c r="D363" s="39">
        <v>19.23</v>
      </c>
      <c r="E363" s="40">
        <f t="shared" si="32"/>
        <v>25.191300000000002</v>
      </c>
      <c r="F363" s="50">
        <f t="shared" si="33"/>
        <v>24.6144</v>
      </c>
    </row>
    <row r="364" spans="1:6" hidden="1" x14ac:dyDescent="0.25">
      <c r="A364" s="2">
        <v>49</v>
      </c>
      <c r="B364" s="17" t="s">
        <v>107</v>
      </c>
      <c r="C364" s="32" t="s">
        <v>133</v>
      </c>
      <c r="D364" s="39">
        <v>18.57</v>
      </c>
      <c r="E364" s="40">
        <f t="shared" si="32"/>
        <v>24.326700000000002</v>
      </c>
      <c r="F364" s="50">
        <f t="shared" si="33"/>
        <v>23.769600000000001</v>
      </c>
    </row>
    <row r="365" spans="1:6" hidden="1" x14ac:dyDescent="0.25">
      <c r="A365" s="2">
        <v>50</v>
      </c>
      <c r="B365" s="17" t="s">
        <v>108</v>
      </c>
      <c r="C365" s="32" t="s">
        <v>133</v>
      </c>
      <c r="D365" s="39">
        <v>18</v>
      </c>
      <c r="E365" s="40">
        <f t="shared" si="32"/>
        <v>23.58</v>
      </c>
      <c r="F365" s="50">
        <f t="shared" si="33"/>
        <v>23.04</v>
      </c>
    </row>
    <row r="366" spans="1:6" hidden="1" x14ac:dyDescent="0.25">
      <c r="A366" s="2">
        <v>51</v>
      </c>
      <c r="B366" s="17" t="s">
        <v>109</v>
      </c>
      <c r="C366" s="32" t="s">
        <v>133</v>
      </c>
      <c r="D366" s="39">
        <v>12.75</v>
      </c>
      <c r="E366" s="40">
        <f t="shared" si="32"/>
        <v>16.702500000000001</v>
      </c>
      <c r="F366" s="50">
        <f t="shared" si="33"/>
        <v>16.32</v>
      </c>
    </row>
    <row r="367" spans="1:6" hidden="1" x14ac:dyDescent="0.25">
      <c r="A367" s="2">
        <v>52</v>
      </c>
      <c r="B367" s="17" t="s">
        <v>110</v>
      </c>
      <c r="C367" s="32" t="s">
        <v>133</v>
      </c>
      <c r="D367" s="39">
        <v>16</v>
      </c>
      <c r="E367" s="40">
        <f t="shared" si="32"/>
        <v>20.96</v>
      </c>
      <c r="F367" s="50">
        <f t="shared" si="33"/>
        <v>20.48</v>
      </c>
    </row>
    <row r="368" spans="1:6" hidden="1" x14ac:dyDescent="0.25">
      <c r="A368" s="2">
        <v>53</v>
      </c>
      <c r="B368" s="17" t="s">
        <v>111</v>
      </c>
      <c r="C368" s="32" t="s">
        <v>133</v>
      </c>
      <c r="D368" s="39">
        <v>15.48</v>
      </c>
      <c r="E368" s="40">
        <f t="shared" si="32"/>
        <v>20.2788</v>
      </c>
      <c r="F368" s="50">
        <f t="shared" si="33"/>
        <v>19.814399999999999</v>
      </c>
    </row>
    <row r="369" spans="1:6" hidden="1" x14ac:dyDescent="0.25">
      <c r="A369" s="2">
        <v>54</v>
      </c>
      <c r="B369" s="17" t="s">
        <v>112</v>
      </c>
      <c r="C369" s="32" t="s">
        <v>133</v>
      </c>
      <c r="D369" s="39">
        <v>19.62</v>
      </c>
      <c r="E369" s="40">
        <f t="shared" si="32"/>
        <v>25.702200000000001</v>
      </c>
      <c r="F369" s="50">
        <f t="shared" si="33"/>
        <v>25.113600000000002</v>
      </c>
    </row>
    <row r="370" spans="1:6" hidden="1" x14ac:dyDescent="0.25">
      <c r="A370" s="2">
        <v>55</v>
      </c>
      <c r="B370" s="17" t="s">
        <v>113</v>
      </c>
      <c r="C370" s="32" t="s">
        <v>133</v>
      </c>
      <c r="D370" s="39">
        <v>15.44</v>
      </c>
      <c r="E370" s="40">
        <f t="shared" si="32"/>
        <v>20.226399999999998</v>
      </c>
      <c r="F370" s="50">
        <f t="shared" si="33"/>
        <v>19.763199999999998</v>
      </c>
    </row>
    <row r="371" spans="1:6" hidden="1" x14ac:dyDescent="0.25">
      <c r="A371" s="2">
        <v>56</v>
      </c>
      <c r="B371" s="17" t="s">
        <v>114</v>
      </c>
      <c r="C371" s="32" t="s">
        <v>133</v>
      </c>
      <c r="D371" s="39">
        <v>21.83</v>
      </c>
      <c r="E371" s="40">
        <f t="shared" si="32"/>
        <v>28.597299999999997</v>
      </c>
      <c r="F371" s="50">
        <f t="shared" si="33"/>
        <v>27.942399999999999</v>
      </c>
    </row>
    <row r="372" spans="1:6" hidden="1" x14ac:dyDescent="0.25">
      <c r="A372" s="2">
        <v>57</v>
      </c>
      <c r="B372" s="17" t="s">
        <v>115</v>
      </c>
      <c r="C372" s="32" t="s">
        <v>133</v>
      </c>
      <c r="D372" s="39">
        <v>10</v>
      </c>
      <c r="E372" s="40">
        <f t="shared" si="32"/>
        <v>13.1</v>
      </c>
      <c r="F372" s="50">
        <f t="shared" si="33"/>
        <v>12.8</v>
      </c>
    </row>
    <row r="373" spans="1:6" hidden="1" x14ac:dyDescent="0.25">
      <c r="A373" s="2">
        <v>58</v>
      </c>
      <c r="B373" s="17" t="s">
        <v>116</v>
      </c>
      <c r="C373" s="32" t="s">
        <v>133</v>
      </c>
      <c r="D373" s="39">
        <v>14.54</v>
      </c>
      <c r="E373" s="40">
        <f t="shared" si="32"/>
        <v>19.0474</v>
      </c>
      <c r="F373" s="50">
        <f t="shared" si="33"/>
        <v>18.6112</v>
      </c>
    </row>
    <row r="374" spans="1:6" hidden="1" x14ac:dyDescent="0.25">
      <c r="A374" s="2">
        <v>59</v>
      </c>
      <c r="B374" s="17" t="s">
        <v>117</v>
      </c>
      <c r="C374" s="32" t="s">
        <v>133</v>
      </c>
      <c r="D374" s="39">
        <v>13</v>
      </c>
      <c r="E374" s="40">
        <f t="shared" si="32"/>
        <v>17.03</v>
      </c>
      <c r="F374" s="50">
        <f t="shared" si="33"/>
        <v>16.64</v>
      </c>
    </row>
    <row r="375" spans="1:6" hidden="1" x14ac:dyDescent="0.25">
      <c r="A375" s="2">
        <v>60</v>
      </c>
      <c r="B375" s="17" t="s">
        <v>118</v>
      </c>
      <c r="C375" s="32" t="s">
        <v>133</v>
      </c>
      <c r="D375" s="39">
        <v>25.6</v>
      </c>
      <c r="E375" s="40">
        <f t="shared" si="32"/>
        <v>33.536000000000001</v>
      </c>
      <c r="F375" s="50">
        <f t="shared" si="33"/>
        <v>32.768000000000001</v>
      </c>
    </row>
    <row r="376" spans="1:6" hidden="1" x14ac:dyDescent="0.25">
      <c r="A376" s="2">
        <v>61</v>
      </c>
      <c r="B376" s="17" t="s">
        <v>119</v>
      </c>
      <c r="C376" s="32" t="s">
        <v>133</v>
      </c>
      <c r="D376" s="39">
        <v>10.89</v>
      </c>
      <c r="E376" s="40">
        <f t="shared" si="32"/>
        <v>14.2659</v>
      </c>
      <c r="F376" s="50">
        <f t="shared" si="33"/>
        <v>13.939200000000001</v>
      </c>
    </row>
    <row r="377" spans="1:6" ht="15.75" hidden="1" thickBot="1" x14ac:dyDescent="0.3">
      <c r="A377" s="20">
        <v>62</v>
      </c>
      <c r="B377" s="21" t="s">
        <v>120</v>
      </c>
      <c r="C377" s="32" t="s">
        <v>133</v>
      </c>
      <c r="D377" s="42">
        <v>10</v>
      </c>
      <c r="E377" s="40">
        <f t="shared" si="32"/>
        <v>13.1</v>
      </c>
      <c r="F377" s="50">
        <f t="shared" si="33"/>
        <v>12.8</v>
      </c>
    </row>
    <row r="378" spans="1:6" ht="15.75" hidden="1" thickBot="1" x14ac:dyDescent="0.3">
      <c r="A378" s="108"/>
      <c r="B378" s="109"/>
      <c r="C378" s="109"/>
      <c r="D378" s="109"/>
      <c r="E378" s="109"/>
      <c r="F378" s="110"/>
    </row>
    <row r="379" spans="1:6" ht="24" thickBot="1" x14ac:dyDescent="0.3">
      <c r="A379" s="111" t="s">
        <v>45</v>
      </c>
      <c r="B379" s="112"/>
      <c r="C379" s="112"/>
      <c r="D379" s="112"/>
      <c r="E379" s="112"/>
      <c r="F379" s="113"/>
    </row>
    <row r="380" spans="1:6" ht="15.75" thickBot="1" x14ac:dyDescent="0.3">
      <c r="A380" s="22"/>
      <c r="B380" s="23"/>
      <c r="C380" s="30"/>
      <c r="D380" s="36"/>
      <c r="E380" s="37" t="s">
        <v>147</v>
      </c>
      <c r="F380" s="38" t="s">
        <v>148</v>
      </c>
    </row>
    <row r="381" spans="1:6" ht="30" hidden="1" x14ac:dyDescent="0.25">
      <c r="A381" s="25" t="s">
        <v>40</v>
      </c>
      <c r="B381" s="26" t="s">
        <v>53</v>
      </c>
      <c r="C381" s="27" t="s">
        <v>59</v>
      </c>
      <c r="D381" s="28" t="s">
        <v>130</v>
      </c>
      <c r="E381" s="29" t="s">
        <v>131</v>
      </c>
      <c r="F381" s="24" t="s">
        <v>131</v>
      </c>
    </row>
    <row r="382" spans="1:6" hidden="1" x14ac:dyDescent="0.25">
      <c r="A382" s="2">
        <v>63</v>
      </c>
      <c r="B382" s="17" t="s">
        <v>121</v>
      </c>
      <c r="C382" s="33" t="s">
        <v>133</v>
      </c>
      <c r="D382" s="39">
        <v>13</v>
      </c>
      <c r="E382" s="40">
        <f>(D382*0.35)+D382</f>
        <v>17.55</v>
      </c>
      <c r="F382" s="50">
        <f>(D382*0.35)+D382</f>
        <v>17.55</v>
      </c>
    </row>
    <row r="383" spans="1:6" hidden="1" x14ac:dyDescent="0.25">
      <c r="A383" s="2">
        <v>64</v>
      </c>
      <c r="B383" s="17" t="s">
        <v>122</v>
      </c>
      <c r="C383" s="33" t="s">
        <v>133</v>
      </c>
      <c r="D383" s="39">
        <v>11.13</v>
      </c>
      <c r="E383" s="40">
        <f t="shared" ref="E383:E390" si="34">(D383*0.35)+D383</f>
        <v>15.025500000000001</v>
      </c>
      <c r="F383" s="50">
        <f t="shared" ref="F383:F390" si="35">(D383*0.35)+D383</f>
        <v>15.025500000000001</v>
      </c>
    </row>
    <row r="384" spans="1:6" hidden="1" x14ac:dyDescent="0.25">
      <c r="A384" s="2">
        <v>65</v>
      </c>
      <c r="B384" s="17" t="s">
        <v>129</v>
      </c>
      <c r="C384" s="33" t="s">
        <v>133</v>
      </c>
      <c r="D384" s="39">
        <v>22.88</v>
      </c>
      <c r="E384" s="40">
        <f t="shared" si="34"/>
        <v>30.887999999999998</v>
      </c>
      <c r="F384" s="50">
        <f t="shared" si="35"/>
        <v>30.887999999999998</v>
      </c>
    </row>
    <row r="385" spans="1:6" hidden="1" x14ac:dyDescent="0.25">
      <c r="A385" s="2">
        <v>66</v>
      </c>
      <c r="B385" s="17" t="s">
        <v>123</v>
      </c>
      <c r="C385" s="33" t="s">
        <v>133</v>
      </c>
      <c r="D385" s="39">
        <v>16.940000000000001</v>
      </c>
      <c r="E385" s="40">
        <f t="shared" si="34"/>
        <v>22.869</v>
      </c>
      <c r="F385" s="50">
        <f t="shared" si="35"/>
        <v>22.869</v>
      </c>
    </row>
    <row r="386" spans="1:6" hidden="1" x14ac:dyDescent="0.25">
      <c r="A386" s="2">
        <v>67</v>
      </c>
      <c r="B386" s="17" t="s">
        <v>124</v>
      </c>
      <c r="C386" s="33" t="s">
        <v>133</v>
      </c>
      <c r="D386" s="39">
        <v>20</v>
      </c>
      <c r="E386" s="40">
        <f t="shared" si="34"/>
        <v>27</v>
      </c>
      <c r="F386" s="50">
        <f t="shared" si="35"/>
        <v>27</v>
      </c>
    </row>
    <row r="387" spans="1:6" hidden="1" x14ac:dyDescent="0.25">
      <c r="A387" s="2">
        <v>68</v>
      </c>
      <c r="B387" s="17" t="s">
        <v>125</v>
      </c>
      <c r="C387" s="33" t="s">
        <v>133</v>
      </c>
      <c r="D387" s="39">
        <v>14</v>
      </c>
      <c r="E387" s="40">
        <f t="shared" si="34"/>
        <v>18.899999999999999</v>
      </c>
      <c r="F387" s="50">
        <f t="shared" si="35"/>
        <v>18.899999999999999</v>
      </c>
    </row>
    <row r="388" spans="1:6" hidden="1" x14ac:dyDescent="0.25">
      <c r="A388" s="2">
        <v>69</v>
      </c>
      <c r="B388" s="17" t="s">
        <v>126</v>
      </c>
      <c r="C388" s="33" t="s">
        <v>133</v>
      </c>
      <c r="D388" s="39">
        <v>16</v>
      </c>
      <c r="E388" s="40">
        <f t="shared" si="34"/>
        <v>21.6</v>
      </c>
      <c r="F388" s="50">
        <f t="shared" si="35"/>
        <v>21.6</v>
      </c>
    </row>
    <row r="389" spans="1:6" hidden="1" x14ac:dyDescent="0.25">
      <c r="A389" s="2">
        <v>70</v>
      </c>
      <c r="B389" s="17" t="s">
        <v>127</v>
      </c>
      <c r="C389" s="33" t="s">
        <v>133</v>
      </c>
      <c r="D389" s="39">
        <v>16</v>
      </c>
      <c r="E389" s="40">
        <f t="shared" si="34"/>
        <v>21.6</v>
      </c>
      <c r="F389" s="50">
        <f t="shared" si="35"/>
        <v>21.6</v>
      </c>
    </row>
    <row r="390" spans="1:6" ht="15.75" hidden="1" thickBot="1" x14ac:dyDescent="0.3">
      <c r="A390" s="14">
        <v>71</v>
      </c>
      <c r="B390" s="18" t="s">
        <v>128</v>
      </c>
      <c r="C390" s="33" t="s">
        <v>133</v>
      </c>
      <c r="D390" s="44">
        <v>24</v>
      </c>
      <c r="E390" s="40">
        <f t="shared" si="34"/>
        <v>32.4</v>
      </c>
      <c r="F390" s="50">
        <f t="shared" si="35"/>
        <v>32.4</v>
      </c>
    </row>
    <row r="391" spans="1:6" ht="15.75" hidden="1" thickBot="1" x14ac:dyDescent="0.3">
      <c r="A391" s="108"/>
      <c r="B391" s="109"/>
      <c r="C391" s="109"/>
      <c r="D391" s="109"/>
      <c r="E391" s="109"/>
      <c r="F391" s="110"/>
    </row>
    <row r="392" spans="1:6" ht="24" thickBot="1" x14ac:dyDescent="0.3">
      <c r="A392" s="111" t="s">
        <v>58</v>
      </c>
      <c r="B392" s="112"/>
      <c r="C392" s="112"/>
      <c r="D392" s="112"/>
      <c r="E392" s="112"/>
      <c r="F392" s="113"/>
    </row>
    <row r="393" spans="1:6" ht="16.5" thickBot="1" x14ac:dyDescent="0.3">
      <c r="A393" s="114" t="s">
        <v>51</v>
      </c>
      <c r="B393" s="115"/>
      <c r="C393" s="115"/>
      <c r="D393" s="115"/>
      <c r="E393" s="115"/>
      <c r="F393" s="116"/>
    </row>
    <row r="394" spans="1:6" ht="15.75" thickBot="1" x14ac:dyDescent="0.3">
      <c r="A394" s="22"/>
      <c r="B394" s="23"/>
      <c r="C394" s="30"/>
      <c r="D394" s="36"/>
      <c r="E394" s="102"/>
      <c r="F394" s="103"/>
    </row>
    <row r="395" spans="1:6" ht="30" x14ac:dyDescent="0.25">
      <c r="A395" s="25" t="s">
        <v>40</v>
      </c>
      <c r="B395" s="26" t="s">
        <v>52</v>
      </c>
      <c r="C395" s="27" t="s">
        <v>59</v>
      </c>
      <c r="D395" s="49" t="s">
        <v>130</v>
      </c>
      <c r="E395" s="104"/>
      <c r="F395" s="105"/>
    </row>
    <row r="396" spans="1:6" x14ac:dyDescent="0.25">
      <c r="A396" s="2">
        <v>72</v>
      </c>
      <c r="B396" s="16" t="s">
        <v>50</v>
      </c>
      <c r="C396" s="34" t="s">
        <v>136</v>
      </c>
      <c r="D396" s="43">
        <v>20</v>
      </c>
      <c r="E396" s="104"/>
      <c r="F396" s="105"/>
    </row>
    <row r="397" spans="1:6" x14ac:dyDescent="0.25">
      <c r="A397" s="2">
        <v>73</v>
      </c>
      <c r="B397" s="16" t="s">
        <v>46</v>
      </c>
      <c r="C397" s="34" t="s">
        <v>136</v>
      </c>
      <c r="D397" s="43">
        <v>2</v>
      </c>
      <c r="E397" s="104"/>
      <c r="F397" s="105"/>
    </row>
    <row r="398" spans="1:6" x14ac:dyDescent="0.25">
      <c r="A398" s="2">
        <v>74</v>
      </c>
      <c r="B398" s="16" t="s">
        <v>47</v>
      </c>
      <c r="C398" s="34" t="s">
        <v>136</v>
      </c>
      <c r="D398" s="43">
        <v>25</v>
      </c>
      <c r="E398" s="104"/>
      <c r="F398" s="105"/>
    </row>
    <row r="399" spans="1:6" x14ac:dyDescent="0.25">
      <c r="A399" s="2">
        <v>75</v>
      </c>
      <c r="B399" s="16" t="s">
        <v>48</v>
      </c>
      <c r="C399" s="34" t="s">
        <v>136</v>
      </c>
      <c r="D399" s="43">
        <v>12</v>
      </c>
      <c r="E399" s="104"/>
      <c r="F399" s="105"/>
    </row>
    <row r="400" spans="1:6" ht="15.75" thickBot="1" x14ac:dyDescent="0.3">
      <c r="A400" s="14">
        <v>76</v>
      </c>
      <c r="B400" s="19" t="s">
        <v>49</v>
      </c>
      <c r="C400" s="35" t="s">
        <v>136</v>
      </c>
      <c r="D400" s="45">
        <v>6</v>
      </c>
      <c r="E400" s="106"/>
      <c r="F400" s="107"/>
    </row>
    <row r="401" spans="1:6" ht="16.5" thickBot="1" x14ac:dyDescent="0.3">
      <c r="A401" s="114" t="s">
        <v>140</v>
      </c>
      <c r="B401" s="115"/>
      <c r="C401" s="115"/>
      <c r="D401" s="115"/>
      <c r="E401" s="115"/>
      <c r="F401" s="116"/>
    </row>
    <row r="402" spans="1:6" ht="15.75" thickBot="1" x14ac:dyDescent="0.3">
      <c r="A402" s="22"/>
      <c r="B402" s="23"/>
      <c r="C402" s="30"/>
      <c r="D402" s="36"/>
      <c r="E402" s="102"/>
      <c r="F402" s="103"/>
    </row>
    <row r="403" spans="1:6" ht="30" x14ac:dyDescent="0.25">
      <c r="A403" s="25" t="s">
        <v>40</v>
      </c>
      <c r="B403" s="26" t="s">
        <v>137</v>
      </c>
      <c r="C403" s="27" t="s">
        <v>59</v>
      </c>
      <c r="D403" s="49" t="s">
        <v>130</v>
      </c>
      <c r="E403" s="104"/>
      <c r="F403" s="105"/>
    </row>
    <row r="404" spans="1:6" ht="15.75" thickBot="1" x14ac:dyDescent="0.3">
      <c r="A404" s="14">
        <v>77</v>
      </c>
      <c r="B404" s="19" t="s">
        <v>138</v>
      </c>
      <c r="C404" s="35" t="s">
        <v>139</v>
      </c>
      <c r="D404" s="45">
        <v>2</v>
      </c>
      <c r="E404" s="106"/>
      <c r="F404" s="107"/>
    </row>
    <row r="405" spans="1:6" ht="15.75" hidden="1" thickBot="1" x14ac:dyDescent="0.3">
      <c r="A405" s="12"/>
      <c r="B405" s="11"/>
    </row>
    <row r="406" spans="1:6" ht="47.25" thickBot="1" x14ac:dyDescent="0.3">
      <c r="A406" s="120" t="s">
        <v>54</v>
      </c>
      <c r="B406" s="121"/>
      <c r="C406" s="121"/>
      <c r="D406" s="121"/>
      <c r="E406" s="121"/>
      <c r="F406" s="122"/>
    </row>
    <row r="407" spans="1:6" ht="24" thickBot="1" x14ac:dyDescent="0.3">
      <c r="A407" s="136" t="s">
        <v>42</v>
      </c>
      <c r="B407" s="137"/>
      <c r="C407" s="137"/>
      <c r="D407" s="137"/>
      <c r="E407" s="137"/>
      <c r="F407" s="138"/>
    </row>
    <row r="408" spans="1:6" ht="15.75" thickBot="1" x14ac:dyDescent="0.3">
      <c r="A408" s="22"/>
      <c r="B408" s="23"/>
      <c r="C408" s="30"/>
      <c r="D408" s="36"/>
      <c r="E408" s="37" t="s">
        <v>132</v>
      </c>
      <c r="F408" s="38" t="s">
        <v>134</v>
      </c>
    </row>
    <row r="409" spans="1:6" ht="30" hidden="1" x14ac:dyDescent="0.25">
      <c r="A409" s="25" t="s">
        <v>40</v>
      </c>
      <c r="B409" s="26" t="s">
        <v>53</v>
      </c>
      <c r="C409" s="27" t="s">
        <v>59</v>
      </c>
      <c r="D409" s="28" t="s">
        <v>130</v>
      </c>
      <c r="E409" s="29" t="s">
        <v>131</v>
      </c>
      <c r="F409" s="24" t="s">
        <v>131</v>
      </c>
    </row>
    <row r="410" spans="1:6" hidden="1" x14ac:dyDescent="0.25">
      <c r="A410" s="2">
        <v>1</v>
      </c>
      <c r="B410" s="3" t="s">
        <v>60</v>
      </c>
      <c r="C410" s="31" t="s">
        <v>133</v>
      </c>
      <c r="D410" s="39">
        <v>10.41</v>
      </c>
      <c r="E410" s="40">
        <f>(D410*0.31)+D410</f>
        <v>13.6371</v>
      </c>
      <c r="F410" s="41">
        <f>(D410*0.28)+D410</f>
        <v>13.3248</v>
      </c>
    </row>
    <row r="411" spans="1:6" hidden="1" x14ac:dyDescent="0.25">
      <c r="A411" s="2">
        <f>A410+1</f>
        <v>2</v>
      </c>
      <c r="B411" s="4" t="s">
        <v>61</v>
      </c>
      <c r="C411" s="31" t="s">
        <v>133</v>
      </c>
      <c r="D411" s="39">
        <v>13.28</v>
      </c>
      <c r="E411" s="40">
        <f t="shared" ref="E411:E424" si="36">(D411*0.31)+D411</f>
        <v>17.396799999999999</v>
      </c>
      <c r="F411" s="41">
        <f t="shared" ref="F411:F424" si="37">(D411*0.28)+D411</f>
        <v>16.9984</v>
      </c>
    </row>
    <row r="412" spans="1:6" hidden="1" x14ac:dyDescent="0.25">
      <c r="A412" s="2">
        <f t="shared" ref="A412" si="38">A411+1</f>
        <v>3</v>
      </c>
      <c r="B412" s="3" t="s">
        <v>62</v>
      </c>
      <c r="C412" s="31" t="s">
        <v>133</v>
      </c>
      <c r="D412" s="39">
        <v>12.85</v>
      </c>
      <c r="E412" s="40">
        <f t="shared" si="36"/>
        <v>16.833500000000001</v>
      </c>
      <c r="F412" s="41">
        <f t="shared" si="37"/>
        <v>16.448</v>
      </c>
    </row>
    <row r="413" spans="1:6" hidden="1" x14ac:dyDescent="0.25">
      <c r="A413" s="2">
        <v>4</v>
      </c>
      <c r="B413" s="3" t="s">
        <v>63</v>
      </c>
      <c r="C413" s="31" t="s">
        <v>133</v>
      </c>
      <c r="D413" s="39">
        <v>16.36</v>
      </c>
      <c r="E413" s="40">
        <f t="shared" si="36"/>
        <v>21.4316</v>
      </c>
      <c r="F413" s="41">
        <f t="shared" si="37"/>
        <v>20.940799999999999</v>
      </c>
    </row>
    <row r="414" spans="1:6" hidden="1" x14ac:dyDescent="0.25">
      <c r="A414" s="2">
        <v>5</v>
      </c>
      <c r="B414" s="3" t="s">
        <v>64</v>
      </c>
      <c r="C414" s="31" t="s">
        <v>133</v>
      </c>
      <c r="D414" s="39">
        <v>11.52</v>
      </c>
      <c r="E414" s="40">
        <f t="shared" si="36"/>
        <v>15.091199999999999</v>
      </c>
      <c r="F414" s="41">
        <f t="shared" si="37"/>
        <v>14.7456</v>
      </c>
    </row>
    <row r="415" spans="1:6" hidden="1" x14ac:dyDescent="0.25">
      <c r="A415" s="2">
        <v>6</v>
      </c>
      <c r="B415" s="3" t="s">
        <v>65</v>
      </c>
      <c r="C415" s="31" t="s">
        <v>133</v>
      </c>
      <c r="D415" s="39">
        <v>10.36</v>
      </c>
      <c r="E415" s="40">
        <f t="shared" si="36"/>
        <v>13.5716</v>
      </c>
      <c r="F415" s="41">
        <f t="shared" si="37"/>
        <v>13.2608</v>
      </c>
    </row>
    <row r="416" spans="1:6" hidden="1" x14ac:dyDescent="0.25">
      <c r="A416" s="2">
        <v>7</v>
      </c>
      <c r="B416" s="3" t="s">
        <v>66</v>
      </c>
      <c r="C416" s="31" t="s">
        <v>133</v>
      </c>
      <c r="D416" s="39">
        <v>11.28</v>
      </c>
      <c r="E416" s="40">
        <f t="shared" si="36"/>
        <v>14.7768</v>
      </c>
      <c r="F416" s="41">
        <f t="shared" si="37"/>
        <v>14.4384</v>
      </c>
    </row>
    <row r="417" spans="1:6" hidden="1" x14ac:dyDescent="0.25">
      <c r="A417" s="2">
        <v>8</v>
      </c>
      <c r="B417" s="3" t="s">
        <v>67</v>
      </c>
      <c r="C417" s="31" t="s">
        <v>133</v>
      </c>
      <c r="D417" s="39">
        <v>41.69</v>
      </c>
      <c r="E417" s="40">
        <f t="shared" si="36"/>
        <v>54.613900000000001</v>
      </c>
      <c r="F417" s="41">
        <f t="shared" si="37"/>
        <v>53.363199999999999</v>
      </c>
    </row>
    <row r="418" spans="1:6" hidden="1" x14ac:dyDescent="0.25">
      <c r="A418" s="2">
        <v>9</v>
      </c>
      <c r="B418" s="3" t="s">
        <v>68</v>
      </c>
      <c r="C418" s="31" t="s">
        <v>133</v>
      </c>
      <c r="D418" s="39">
        <v>9.52</v>
      </c>
      <c r="E418" s="40">
        <f t="shared" si="36"/>
        <v>12.4712</v>
      </c>
      <c r="F418" s="41">
        <f t="shared" si="37"/>
        <v>12.185599999999999</v>
      </c>
    </row>
    <row r="419" spans="1:6" hidden="1" x14ac:dyDescent="0.25">
      <c r="A419" s="2">
        <v>10</v>
      </c>
      <c r="B419" s="3" t="s">
        <v>72</v>
      </c>
      <c r="C419" s="31" t="s">
        <v>133</v>
      </c>
      <c r="D419" s="39">
        <v>10.5</v>
      </c>
      <c r="E419" s="40">
        <f t="shared" si="36"/>
        <v>13.754999999999999</v>
      </c>
      <c r="F419" s="41">
        <f t="shared" si="37"/>
        <v>13.440000000000001</v>
      </c>
    </row>
    <row r="420" spans="1:6" hidden="1" x14ac:dyDescent="0.25">
      <c r="A420" s="2">
        <v>11</v>
      </c>
      <c r="B420" s="3" t="s">
        <v>73</v>
      </c>
      <c r="C420" s="31" t="s">
        <v>133</v>
      </c>
      <c r="D420" s="39">
        <v>16.149999999999999</v>
      </c>
      <c r="E420" s="40">
        <f t="shared" si="36"/>
        <v>21.156499999999998</v>
      </c>
      <c r="F420" s="41">
        <f t="shared" si="37"/>
        <v>20.671999999999997</v>
      </c>
    </row>
    <row r="421" spans="1:6" hidden="1" x14ac:dyDescent="0.25">
      <c r="A421" s="2">
        <v>12</v>
      </c>
      <c r="B421" s="3" t="s">
        <v>74</v>
      </c>
      <c r="C421" s="31" t="s">
        <v>133</v>
      </c>
      <c r="D421" s="39">
        <v>12.06</v>
      </c>
      <c r="E421" s="40">
        <f t="shared" si="36"/>
        <v>15.7986</v>
      </c>
      <c r="F421" s="41">
        <f t="shared" si="37"/>
        <v>15.436800000000002</v>
      </c>
    </row>
    <row r="422" spans="1:6" hidden="1" x14ac:dyDescent="0.25">
      <c r="A422" s="2">
        <v>13</v>
      </c>
      <c r="B422" s="3" t="s">
        <v>69</v>
      </c>
      <c r="C422" s="31" t="s">
        <v>133</v>
      </c>
      <c r="D422" s="39">
        <v>12.17</v>
      </c>
      <c r="E422" s="40">
        <f t="shared" si="36"/>
        <v>15.9427</v>
      </c>
      <c r="F422" s="41">
        <f t="shared" si="37"/>
        <v>15.5776</v>
      </c>
    </row>
    <row r="423" spans="1:6" hidden="1" x14ac:dyDescent="0.25">
      <c r="A423" s="2">
        <v>14</v>
      </c>
      <c r="B423" s="3" t="s">
        <v>70</v>
      </c>
      <c r="C423" s="31" t="s">
        <v>133</v>
      </c>
      <c r="D423" s="39">
        <v>15</v>
      </c>
      <c r="E423" s="40">
        <f t="shared" si="36"/>
        <v>19.649999999999999</v>
      </c>
      <c r="F423" s="41">
        <f t="shared" si="37"/>
        <v>19.2</v>
      </c>
    </row>
    <row r="424" spans="1:6" ht="15.75" hidden="1" thickBot="1" x14ac:dyDescent="0.3">
      <c r="A424" s="20">
        <v>15</v>
      </c>
      <c r="B424" s="3" t="s">
        <v>71</v>
      </c>
      <c r="C424" s="31" t="s">
        <v>133</v>
      </c>
      <c r="D424" s="42">
        <v>9.26</v>
      </c>
      <c r="E424" s="40">
        <f t="shared" si="36"/>
        <v>12.130599999999999</v>
      </c>
      <c r="F424" s="41">
        <f t="shared" si="37"/>
        <v>11.8528</v>
      </c>
    </row>
    <row r="425" spans="1:6" ht="15.75" hidden="1" thickBot="1" x14ac:dyDescent="0.3">
      <c r="A425" s="108"/>
      <c r="B425" s="109"/>
      <c r="C425" s="109"/>
      <c r="D425" s="109"/>
      <c r="E425" s="109"/>
      <c r="F425" s="110"/>
    </row>
    <row r="426" spans="1:6" ht="24" thickBot="1" x14ac:dyDescent="0.3">
      <c r="A426" s="111" t="s">
        <v>43</v>
      </c>
      <c r="B426" s="112"/>
      <c r="C426" s="112"/>
      <c r="D426" s="112"/>
      <c r="E426" s="112"/>
      <c r="F426" s="113"/>
    </row>
    <row r="427" spans="1:6" ht="15.75" thickBot="1" x14ac:dyDescent="0.3">
      <c r="A427" s="22"/>
      <c r="B427" s="23"/>
      <c r="C427" s="30"/>
      <c r="D427" s="36"/>
      <c r="E427" s="37" t="s">
        <v>147</v>
      </c>
      <c r="F427" s="38" t="s">
        <v>148</v>
      </c>
    </row>
    <row r="428" spans="1:6" ht="30" hidden="1" x14ac:dyDescent="0.25">
      <c r="A428" s="25" t="s">
        <v>40</v>
      </c>
      <c r="B428" s="26" t="s">
        <v>53</v>
      </c>
      <c r="C428" s="27" t="s">
        <v>59</v>
      </c>
      <c r="D428" s="28" t="s">
        <v>130</v>
      </c>
      <c r="E428" s="29" t="s">
        <v>131</v>
      </c>
      <c r="F428" s="24" t="s">
        <v>131</v>
      </c>
    </row>
    <row r="429" spans="1:6" hidden="1" x14ac:dyDescent="0.25">
      <c r="A429" s="2">
        <v>16</v>
      </c>
      <c r="B429" s="3" t="s">
        <v>75</v>
      </c>
      <c r="C429" s="31" t="s">
        <v>133</v>
      </c>
      <c r="D429" s="39">
        <v>8.6999999999999993</v>
      </c>
      <c r="E429" s="40">
        <f>(D429*0.35)+D429</f>
        <v>11.744999999999999</v>
      </c>
      <c r="F429" s="41">
        <f>(D429*0.35)+D429</f>
        <v>11.744999999999999</v>
      </c>
    </row>
    <row r="430" spans="1:6" hidden="1" x14ac:dyDescent="0.25">
      <c r="A430" s="2">
        <v>17</v>
      </c>
      <c r="B430" s="4" t="s">
        <v>76</v>
      </c>
      <c r="C430" s="31" t="s">
        <v>133</v>
      </c>
      <c r="D430" s="39">
        <v>8.18</v>
      </c>
      <c r="E430" s="40">
        <f t="shared" ref="E430:E442" si="39">(D430*0.35)+D430</f>
        <v>11.042999999999999</v>
      </c>
      <c r="F430" s="41">
        <f t="shared" ref="F430:F442" si="40">(D430*0.35)+D430</f>
        <v>11.042999999999999</v>
      </c>
    </row>
    <row r="431" spans="1:6" hidden="1" x14ac:dyDescent="0.25">
      <c r="A431" s="2">
        <v>18</v>
      </c>
      <c r="B431" s="3" t="s">
        <v>77</v>
      </c>
      <c r="C431" s="31" t="s">
        <v>133</v>
      </c>
      <c r="D431" s="39">
        <v>25</v>
      </c>
      <c r="E431" s="40">
        <f t="shared" si="39"/>
        <v>33.75</v>
      </c>
      <c r="F431" s="41">
        <f t="shared" si="40"/>
        <v>33.75</v>
      </c>
    </row>
    <row r="432" spans="1:6" hidden="1" x14ac:dyDescent="0.25">
      <c r="A432" s="2">
        <v>19</v>
      </c>
      <c r="B432" s="3" t="s">
        <v>78</v>
      </c>
      <c r="C432" s="31" t="s">
        <v>133</v>
      </c>
      <c r="D432" s="39">
        <v>11.07</v>
      </c>
      <c r="E432" s="40">
        <f t="shared" si="39"/>
        <v>14.9445</v>
      </c>
      <c r="F432" s="41">
        <f t="shared" si="40"/>
        <v>14.9445</v>
      </c>
    </row>
    <row r="433" spans="1:6" hidden="1" x14ac:dyDescent="0.25">
      <c r="A433" s="2">
        <v>20</v>
      </c>
      <c r="B433" s="3" t="s">
        <v>79</v>
      </c>
      <c r="C433" s="31" t="s">
        <v>133</v>
      </c>
      <c r="D433" s="39">
        <v>10.77</v>
      </c>
      <c r="E433" s="40">
        <f t="shared" si="39"/>
        <v>14.539499999999999</v>
      </c>
      <c r="F433" s="41">
        <f t="shared" si="40"/>
        <v>14.539499999999999</v>
      </c>
    </row>
    <row r="434" spans="1:6" hidden="1" x14ac:dyDescent="0.25">
      <c r="A434" s="2">
        <v>21</v>
      </c>
      <c r="B434" s="3" t="s">
        <v>80</v>
      </c>
      <c r="C434" s="31" t="s">
        <v>133</v>
      </c>
      <c r="D434" s="39">
        <v>11.76</v>
      </c>
      <c r="E434" s="40">
        <f t="shared" si="39"/>
        <v>15.875999999999999</v>
      </c>
      <c r="F434" s="41">
        <f t="shared" si="40"/>
        <v>15.875999999999999</v>
      </c>
    </row>
    <row r="435" spans="1:6" hidden="1" x14ac:dyDescent="0.25">
      <c r="A435" s="2">
        <v>22</v>
      </c>
      <c r="B435" s="3" t="s">
        <v>81</v>
      </c>
      <c r="C435" s="31" t="s">
        <v>133</v>
      </c>
      <c r="D435" s="39">
        <v>15</v>
      </c>
      <c r="E435" s="40">
        <f t="shared" si="39"/>
        <v>20.25</v>
      </c>
      <c r="F435" s="41">
        <f t="shared" si="40"/>
        <v>20.25</v>
      </c>
    </row>
    <row r="436" spans="1:6" hidden="1" x14ac:dyDescent="0.25">
      <c r="A436" s="2">
        <v>23</v>
      </c>
      <c r="B436" s="3" t="s">
        <v>82</v>
      </c>
      <c r="C436" s="31" t="s">
        <v>133</v>
      </c>
      <c r="D436" s="39">
        <v>10.5</v>
      </c>
      <c r="E436" s="40">
        <f t="shared" si="39"/>
        <v>14.175000000000001</v>
      </c>
      <c r="F436" s="41">
        <f t="shared" si="40"/>
        <v>14.175000000000001</v>
      </c>
    </row>
    <row r="437" spans="1:6" hidden="1" x14ac:dyDescent="0.25">
      <c r="A437" s="2">
        <v>24</v>
      </c>
      <c r="B437" s="3" t="s">
        <v>83</v>
      </c>
      <c r="C437" s="31" t="s">
        <v>133</v>
      </c>
      <c r="D437" s="39">
        <v>16</v>
      </c>
      <c r="E437" s="40">
        <f t="shared" si="39"/>
        <v>21.6</v>
      </c>
      <c r="F437" s="41">
        <f t="shared" si="40"/>
        <v>21.6</v>
      </c>
    </row>
    <row r="438" spans="1:6" hidden="1" x14ac:dyDescent="0.25">
      <c r="A438" s="2">
        <v>25</v>
      </c>
      <c r="B438" s="3" t="s">
        <v>84</v>
      </c>
      <c r="C438" s="31" t="s">
        <v>133</v>
      </c>
      <c r="D438" s="39">
        <v>9.4700000000000006</v>
      </c>
      <c r="E438" s="40">
        <f t="shared" si="39"/>
        <v>12.784500000000001</v>
      </c>
      <c r="F438" s="41">
        <f t="shared" si="40"/>
        <v>12.784500000000001</v>
      </c>
    </row>
    <row r="439" spans="1:6" hidden="1" x14ac:dyDescent="0.25">
      <c r="A439" s="2">
        <v>26</v>
      </c>
      <c r="B439" s="3" t="s">
        <v>85</v>
      </c>
      <c r="C439" s="31" t="s">
        <v>133</v>
      </c>
      <c r="D439" s="39">
        <v>11.2</v>
      </c>
      <c r="E439" s="40">
        <f t="shared" si="39"/>
        <v>15.12</v>
      </c>
      <c r="F439" s="41">
        <f t="shared" si="40"/>
        <v>15.12</v>
      </c>
    </row>
    <row r="440" spans="1:6" hidden="1" x14ac:dyDescent="0.25">
      <c r="A440" s="2">
        <v>27</v>
      </c>
      <c r="B440" s="3" t="s">
        <v>86</v>
      </c>
      <c r="C440" s="31" t="s">
        <v>133</v>
      </c>
      <c r="D440" s="39">
        <v>21.23</v>
      </c>
      <c r="E440" s="40">
        <f t="shared" si="39"/>
        <v>28.660499999999999</v>
      </c>
      <c r="F440" s="41">
        <f t="shared" si="40"/>
        <v>28.660499999999999</v>
      </c>
    </row>
    <row r="441" spans="1:6" hidden="1" x14ac:dyDescent="0.25">
      <c r="A441" s="2">
        <v>28</v>
      </c>
      <c r="B441" s="3" t="s">
        <v>87</v>
      </c>
      <c r="C441" s="31" t="s">
        <v>133</v>
      </c>
      <c r="D441" s="39">
        <v>8.5</v>
      </c>
      <c r="E441" s="40">
        <f t="shared" si="39"/>
        <v>11.475</v>
      </c>
      <c r="F441" s="41">
        <f t="shared" si="40"/>
        <v>11.475</v>
      </c>
    </row>
    <row r="442" spans="1:6" ht="15.75" hidden="1" thickBot="1" x14ac:dyDescent="0.3">
      <c r="A442" s="14">
        <v>29</v>
      </c>
      <c r="B442" s="15" t="s">
        <v>88</v>
      </c>
      <c r="C442" s="31" t="s">
        <v>133</v>
      </c>
      <c r="D442" s="44">
        <v>10.85</v>
      </c>
      <c r="E442" s="40">
        <f t="shared" si="39"/>
        <v>14.647499999999999</v>
      </c>
      <c r="F442" s="41">
        <f t="shared" si="40"/>
        <v>14.647499999999999</v>
      </c>
    </row>
    <row r="443" spans="1:6" ht="15.75" hidden="1" thickBot="1" x14ac:dyDescent="0.3">
      <c r="A443" s="117"/>
      <c r="B443" s="118"/>
      <c r="C443" s="118"/>
      <c r="D443" s="118"/>
      <c r="E443" s="118"/>
      <c r="F443" s="119"/>
    </row>
    <row r="444" spans="1:6" ht="24" thickBot="1" x14ac:dyDescent="0.3">
      <c r="A444" s="111" t="s">
        <v>44</v>
      </c>
      <c r="B444" s="112"/>
      <c r="C444" s="112"/>
      <c r="D444" s="112"/>
      <c r="E444" s="112"/>
      <c r="F444" s="113"/>
    </row>
    <row r="445" spans="1:6" ht="30" hidden="1" x14ac:dyDescent="0.25">
      <c r="A445" s="25" t="s">
        <v>40</v>
      </c>
      <c r="B445" s="26" t="s">
        <v>53</v>
      </c>
      <c r="C445" s="27" t="s">
        <v>59</v>
      </c>
      <c r="D445" s="28" t="s">
        <v>130</v>
      </c>
      <c r="E445" s="29" t="s">
        <v>131</v>
      </c>
      <c r="F445" s="24" t="s">
        <v>131</v>
      </c>
    </row>
    <row r="446" spans="1:6" hidden="1" x14ac:dyDescent="0.25">
      <c r="A446" s="2">
        <v>30</v>
      </c>
      <c r="B446" s="17" t="s">
        <v>89</v>
      </c>
      <c r="C446" s="32" t="s">
        <v>133</v>
      </c>
      <c r="D446" s="39">
        <v>17.239999999999998</v>
      </c>
      <c r="E446" s="40">
        <f>(D446*0.31)+D446</f>
        <v>22.584399999999999</v>
      </c>
      <c r="F446" s="50">
        <f>(D446*0.28)+D446</f>
        <v>22.0672</v>
      </c>
    </row>
    <row r="447" spans="1:6" hidden="1" x14ac:dyDescent="0.25">
      <c r="A447" s="2">
        <v>31</v>
      </c>
      <c r="B447" s="17" t="s">
        <v>90</v>
      </c>
      <c r="C447" s="32" t="s">
        <v>133</v>
      </c>
      <c r="D447" s="39">
        <v>16.329999999999998</v>
      </c>
      <c r="E447" s="40">
        <f t="shared" ref="E447:E478" si="41">(D447*0.31)+D447</f>
        <v>21.392299999999999</v>
      </c>
      <c r="F447" s="50">
        <f t="shared" ref="F447:F478" si="42">(D447*0.28)+D447</f>
        <v>20.9024</v>
      </c>
    </row>
    <row r="448" spans="1:6" hidden="1" x14ac:dyDescent="0.25">
      <c r="A448" s="2">
        <v>32</v>
      </c>
      <c r="B448" s="17" t="s">
        <v>91</v>
      </c>
      <c r="C448" s="32" t="s">
        <v>133</v>
      </c>
      <c r="D448" s="39">
        <v>14.06</v>
      </c>
      <c r="E448" s="40">
        <f t="shared" si="41"/>
        <v>18.418600000000001</v>
      </c>
      <c r="F448" s="50">
        <f t="shared" si="42"/>
        <v>17.9968</v>
      </c>
    </row>
    <row r="449" spans="1:6" hidden="1" x14ac:dyDescent="0.25">
      <c r="A449" s="2">
        <v>33</v>
      </c>
      <c r="B449" s="17" t="s">
        <v>92</v>
      </c>
      <c r="C449" s="32" t="s">
        <v>133</v>
      </c>
      <c r="D449" s="39">
        <v>17.23</v>
      </c>
      <c r="E449" s="40">
        <f t="shared" si="41"/>
        <v>22.571300000000001</v>
      </c>
      <c r="F449" s="50">
        <f t="shared" si="42"/>
        <v>22.054400000000001</v>
      </c>
    </row>
    <row r="450" spans="1:6" hidden="1" x14ac:dyDescent="0.25">
      <c r="A450" s="2">
        <v>34</v>
      </c>
      <c r="B450" s="17" t="s">
        <v>93</v>
      </c>
      <c r="C450" s="32" t="s">
        <v>133</v>
      </c>
      <c r="D450" s="39">
        <v>15</v>
      </c>
      <c r="E450" s="40">
        <f t="shared" si="41"/>
        <v>19.649999999999999</v>
      </c>
      <c r="F450" s="50">
        <f t="shared" si="42"/>
        <v>19.2</v>
      </c>
    </row>
    <row r="451" spans="1:6" hidden="1" x14ac:dyDescent="0.25">
      <c r="A451" s="2">
        <v>35</v>
      </c>
      <c r="B451" s="17" t="s">
        <v>94</v>
      </c>
      <c r="C451" s="32" t="s">
        <v>133</v>
      </c>
      <c r="D451" s="39">
        <v>25.63</v>
      </c>
      <c r="E451" s="40">
        <f t="shared" si="41"/>
        <v>33.575299999999999</v>
      </c>
      <c r="F451" s="50">
        <f t="shared" si="42"/>
        <v>32.806399999999996</v>
      </c>
    </row>
    <row r="452" spans="1:6" hidden="1" x14ac:dyDescent="0.25">
      <c r="A452" s="2">
        <v>36</v>
      </c>
      <c r="B452" s="17" t="s">
        <v>95</v>
      </c>
      <c r="C452" s="32" t="s">
        <v>133</v>
      </c>
      <c r="D452" s="39">
        <v>14.85</v>
      </c>
      <c r="E452" s="40">
        <f t="shared" si="41"/>
        <v>19.453499999999998</v>
      </c>
      <c r="F452" s="50">
        <f t="shared" si="42"/>
        <v>19.007999999999999</v>
      </c>
    </row>
    <row r="453" spans="1:6" hidden="1" x14ac:dyDescent="0.25">
      <c r="A453" s="2">
        <v>37</v>
      </c>
      <c r="B453" s="17" t="s">
        <v>96</v>
      </c>
      <c r="C453" s="32" t="s">
        <v>133</v>
      </c>
      <c r="D453" s="39">
        <v>14</v>
      </c>
      <c r="E453" s="40">
        <f t="shared" si="41"/>
        <v>18.34</v>
      </c>
      <c r="F453" s="50">
        <f t="shared" si="42"/>
        <v>17.920000000000002</v>
      </c>
    </row>
    <row r="454" spans="1:6" hidden="1" x14ac:dyDescent="0.25">
      <c r="A454" s="2">
        <v>38</v>
      </c>
      <c r="B454" s="17" t="s">
        <v>97</v>
      </c>
      <c r="C454" s="32" t="s">
        <v>133</v>
      </c>
      <c r="D454" s="39">
        <v>14</v>
      </c>
      <c r="E454" s="40">
        <f t="shared" si="41"/>
        <v>18.34</v>
      </c>
      <c r="F454" s="50">
        <f t="shared" si="42"/>
        <v>17.920000000000002</v>
      </c>
    </row>
    <row r="455" spans="1:6" hidden="1" x14ac:dyDescent="0.25">
      <c r="A455" s="2">
        <v>39</v>
      </c>
      <c r="B455" s="17" t="s">
        <v>98</v>
      </c>
      <c r="C455" s="32" t="s">
        <v>133</v>
      </c>
      <c r="D455" s="39">
        <v>15.23</v>
      </c>
      <c r="E455" s="40">
        <f t="shared" si="41"/>
        <v>19.9513</v>
      </c>
      <c r="F455" s="50">
        <f t="shared" si="42"/>
        <v>19.494399999999999</v>
      </c>
    </row>
    <row r="456" spans="1:6" hidden="1" x14ac:dyDescent="0.25">
      <c r="A456" s="2">
        <v>40</v>
      </c>
      <c r="B456" s="17" t="s">
        <v>99</v>
      </c>
      <c r="C456" s="32" t="s">
        <v>133</v>
      </c>
      <c r="D456" s="39">
        <v>10</v>
      </c>
      <c r="E456" s="40">
        <f t="shared" si="41"/>
        <v>13.1</v>
      </c>
      <c r="F456" s="50">
        <f t="shared" si="42"/>
        <v>12.8</v>
      </c>
    </row>
    <row r="457" spans="1:6" hidden="1" x14ac:dyDescent="0.25">
      <c r="A457" s="2">
        <v>41</v>
      </c>
      <c r="B457" s="17" t="s">
        <v>72</v>
      </c>
      <c r="C457" s="32" t="s">
        <v>133</v>
      </c>
      <c r="D457" s="39">
        <v>10</v>
      </c>
      <c r="E457" s="40">
        <f t="shared" si="41"/>
        <v>13.1</v>
      </c>
      <c r="F457" s="50">
        <f t="shared" si="42"/>
        <v>12.8</v>
      </c>
    </row>
    <row r="458" spans="1:6" hidden="1" x14ac:dyDescent="0.25">
      <c r="A458" s="2">
        <v>42</v>
      </c>
      <c r="B458" s="17" t="s">
        <v>100</v>
      </c>
      <c r="C458" s="32" t="s">
        <v>133</v>
      </c>
      <c r="D458" s="39">
        <v>25</v>
      </c>
      <c r="E458" s="40">
        <f t="shared" si="41"/>
        <v>32.75</v>
      </c>
      <c r="F458" s="50">
        <f t="shared" si="42"/>
        <v>32</v>
      </c>
    </row>
    <row r="459" spans="1:6" hidden="1" x14ac:dyDescent="0.25">
      <c r="A459" s="2">
        <v>43</v>
      </c>
      <c r="B459" s="17" t="s">
        <v>101</v>
      </c>
      <c r="C459" s="32" t="s">
        <v>133</v>
      </c>
      <c r="D459" s="39">
        <v>16.920000000000002</v>
      </c>
      <c r="E459" s="40">
        <f t="shared" si="41"/>
        <v>22.165200000000002</v>
      </c>
      <c r="F459" s="50">
        <f t="shared" si="42"/>
        <v>21.657600000000002</v>
      </c>
    </row>
    <row r="460" spans="1:6" hidden="1" x14ac:dyDescent="0.25">
      <c r="A460" s="2">
        <v>44</v>
      </c>
      <c r="B460" s="17" t="s">
        <v>102</v>
      </c>
      <c r="C460" s="32" t="s">
        <v>133</v>
      </c>
      <c r="D460" s="39">
        <v>28.03</v>
      </c>
      <c r="E460" s="40">
        <f t="shared" si="41"/>
        <v>36.719300000000004</v>
      </c>
      <c r="F460" s="50">
        <f t="shared" si="42"/>
        <v>35.878399999999999</v>
      </c>
    </row>
    <row r="461" spans="1:6" hidden="1" x14ac:dyDescent="0.25">
      <c r="A461" s="2">
        <v>45</v>
      </c>
      <c r="B461" s="17" t="s">
        <v>103</v>
      </c>
      <c r="C461" s="32" t="s">
        <v>133</v>
      </c>
      <c r="D461" s="39">
        <v>33.61</v>
      </c>
      <c r="E461" s="40">
        <f t="shared" si="41"/>
        <v>44.0291</v>
      </c>
      <c r="F461" s="50">
        <f t="shared" si="42"/>
        <v>43.020800000000001</v>
      </c>
    </row>
    <row r="462" spans="1:6" hidden="1" x14ac:dyDescent="0.25">
      <c r="A462" s="2">
        <v>46</v>
      </c>
      <c r="B462" s="17" t="s">
        <v>104</v>
      </c>
      <c r="C462" s="32" t="s">
        <v>133</v>
      </c>
      <c r="D462" s="39">
        <v>13.98</v>
      </c>
      <c r="E462" s="40">
        <f t="shared" si="41"/>
        <v>18.313800000000001</v>
      </c>
      <c r="F462" s="50">
        <f t="shared" si="42"/>
        <v>17.894400000000001</v>
      </c>
    </row>
    <row r="463" spans="1:6" hidden="1" x14ac:dyDescent="0.25">
      <c r="A463" s="2">
        <v>47</v>
      </c>
      <c r="B463" s="17" t="s">
        <v>105</v>
      </c>
      <c r="C463" s="32" t="s">
        <v>133</v>
      </c>
      <c r="D463" s="39">
        <v>14.53</v>
      </c>
      <c r="E463" s="40">
        <f t="shared" si="41"/>
        <v>19.034299999999998</v>
      </c>
      <c r="F463" s="50">
        <f t="shared" si="42"/>
        <v>18.598399999999998</v>
      </c>
    </row>
    <row r="464" spans="1:6" hidden="1" x14ac:dyDescent="0.25">
      <c r="A464" s="2">
        <v>48</v>
      </c>
      <c r="B464" s="17" t="s">
        <v>106</v>
      </c>
      <c r="C464" s="32" t="s">
        <v>133</v>
      </c>
      <c r="D464" s="39">
        <v>19.23</v>
      </c>
      <c r="E464" s="40">
        <f t="shared" si="41"/>
        <v>25.191300000000002</v>
      </c>
      <c r="F464" s="50">
        <f t="shared" si="42"/>
        <v>24.6144</v>
      </c>
    </row>
    <row r="465" spans="1:6" hidden="1" x14ac:dyDescent="0.25">
      <c r="A465" s="2">
        <v>49</v>
      </c>
      <c r="B465" s="17" t="s">
        <v>107</v>
      </c>
      <c r="C465" s="32" t="s">
        <v>133</v>
      </c>
      <c r="D465" s="39">
        <v>18.57</v>
      </c>
      <c r="E465" s="40">
        <f t="shared" si="41"/>
        <v>24.326700000000002</v>
      </c>
      <c r="F465" s="50">
        <f t="shared" si="42"/>
        <v>23.769600000000001</v>
      </c>
    </row>
    <row r="466" spans="1:6" hidden="1" x14ac:dyDescent="0.25">
      <c r="A466" s="2">
        <v>50</v>
      </c>
      <c r="B466" s="17" t="s">
        <v>108</v>
      </c>
      <c r="C466" s="32" t="s">
        <v>133</v>
      </c>
      <c r="D466" s="39">
        <v>18</v>
      </c>
      <c r="E466" s="40">
        <f t="shared" si="41"/>
        <v>23.58</v>
      </c>
      <c r="F466" s="50">
        <f t="shared" si="42"/>
        <v>23.04</v>
      </c>
    </row>
    <row r="467" spans="1:6" hidden="1" x14ac:dyDescent="0.25">
      <c r="A467" s="2">
        <v>51</v>
      </c>
      <c r="B467" s="17" t="s">
        <v>109</v>
      </c>
      <c r="C467" s="32" t="s">
        <v>133</v>
      </c>
      <c r="D467" s="39">
        <v>12.75</v>
      </c>
      <c r="E467" s="40">
        <f t="shared" si="41"/>
        <v>16.702500000000001</v>
      </c>
      <c r="F467" s="50">
        <f t="shared" si="42"/>
        <v>16.32</v>
      </c>
    </row>
    <row r="468" spans="1:6" hidden="1" x14ac:dyDescent="0.25">
      <c r="A468" s="2">
        <v>52</v>
      </c>
      <c r="B468" s="17" t="s">
        <v>110</v>
      </c>
      <c r="C468" s="32" t="s">
        <v>133</v>
      </c>
      <c r="D468" s="39">
        <v>16</v>
      </c>
      <c r="E468" s="40">
        <f t="shared" si="41"/>
        <v>20.96</v>
      </c>
      <c r="F468" s="50">
        <f t="shared" si="42"/>
        <v>20.48</v>
      </c>
    </row>
    <row r="469" spans="1:6" hidden="1" x14ac:dyDescent="0.25">
      <c r="A469" s="2">
        <v>53</v>
      </c>
      <c r="B469" s="17" t="s">
        <v>111</v>
      </c>
      <c r="C469" s="32" t="s">
        <v>133</v>
      </c>
      <c r="D469" s="39">
        <v>15.48</v>
      </c>
      <c r="E469" s="40">
        <f t="shared" si="41"/>
        <v>20.2788</v>
      </c>
      <c r="F469" s="50">
        <f t="shared" si="42"/>
        <v>19.814399999999999</v>
      </c>
    </row>
    <row r="470" spans="1:6" hidden="1" x14ac:dyDescent="0.25">
      <c r="A470" s="2">
        <v>54</v>
      </c>
      <c r="B470" s="17" t="s">
        <v>112</v>
      </c>
      <c r="C470" s="32" t="s">
        <v>133</v>
      </c>
      <c r="D470" s="39">
        <v>19.62</v>
      </c>
      <c r="E470" s="40">
        <f t="shared" si="41"/>
        <v>25.702200000000001</v>
      </c>
      <c r="F470" s="50">
        <f t="shared" si="42"/>
        <v>25.113600000000002</v>
      </c>
    </row>
    <row r="471" spans="1:6" hidden="1" x14ac:dyDescent="0.25">
      <c r="A471" s="2">
        <v>55</v>
      </c>
      <c r="B471" s="17" t="s">
        <v>113</v>
      </c>
      <c r="C471" s="32" t="s">
        <v>133</v>
      </c>
      <c r="D471" s="39">
        <v>15.44</v>
      </c>
      <c r="E471" s="40">
        <f t="shared" si="41"/>
        <v>20.226399999999998</v>
      </c>
      <c r="F471" s="50">
        <f t="shared" si="42"/>
        <v>19.763199999999998</v>
      </c>
    </row>
    <row r="472" spans="1:6" hidden="1" x14ac:dyDescent="0.25">
      <c r="A472" s="2">
        <v>56</v>
      </c>
      <c r="B472" s="17" t="s">
        <v>114</v>
      </c>
      <c r="C472" s="32" t="s">
        <v>133</v>
      </c>
      <c r="D472" s="39">
        <v>21.83</v>
      </c>
      <c r="E472" s="40">
        <f t="shared" si="41"/>
        <v>28.597299999999997</v>
      </c>
      <c r="F472" s="50">
        <f t="shared" si="42"/>
        <v>27.942399999999999</v>
      </c>
    </row>
    <row r="473" spans="1:6" hidden="1" x14ac:dyDescent="0.25">
      <c r="A473" s="2">
        <v>57</v>
      </c>
      <c r="B473" s="17" t="s">
        <v>115</v>
      </c>
      <c r="C473" s="32" t="s">
        <v>133</v>
      </c>
      <c r="D473" s="39">
        <v>10</v>
      </c>
      <c r="E473" s="40">
        <f t="shared" si="41"/>
        <v>13.1</v>
      </c>
      <c r="F473" s="50">
        <f t="shared" si="42"/>
        <v>12.8</v>
      </c>
    </row>
    <row r="474" spans="1:6" hidden="1" x14ac:dyDescent="0.25">
      <c r="A474" s="2">
        <v>58</v>
      </c>
      <c r="B474" s="17" t="s">
        <v>116</v>
      </c>
      <c r="C474" s="32" t="s">
        <v>133</v>
      </c>
      <c r="D474" s="39">
        <v>14.54</v>
      </c>
      <c r="E474" s="40">
        <f t="shared" si="41"/>
        <v>19.0474</v>
      </c>
      <c r="F474" s="50">
        <f t="shared" si="42"/>
        <v>18.6112</v>
      </c>
    </row>
    <row r="475" spans="1:6" hidden="1" x14ac:dyDescent="0.25">
      <c r="A475" s="2">
        <v>59</v>
      </c>
      <c r="B475" s="17" t="s">
        <v>117</v>
      </c>
      <c r="C475" s="32" t="s">
        <v>133</v>
      </c>
      <c r="D475" s="39">
        <v>13</v>
      </c>
      <c r="E475" s="40">
        <f t="shared" si="41"/>
        <v>17.03</v>
      </c>
      <c r="F475" s="50">
        <f t="shared" si="42"/>
        <v>16.64</v>
      </c>
    </row>
    <row r="476" spans="1:6" hidden="1" x14ac:dyDescent="0.25">
      <c r="A476" s="2">
        <v>60</v>
      </c>
      <c r="B476" s="17" t="s">
        <v>118</v>
      </c>
      <c r="C476" s="32" t="s">
        <v>133</v>
      </c>
      <c r="D476" s="39">
        <v>25.6</v>
      </c>
      <c r="E476" s="40">
        <f t="shared" si="41"/>
        <v>33.536000000000001</v>
      </c>
      <c r="F476" s="50">
        <f t="shared" si="42"/>
        <v>32.768000000000001</v>
      </c>
    </row>
    <row r="477" spans="1:6" hidden="1" x14ac:dyDescent="0.25">
      <c r="A477" s="2">
        <v>61</v>
      </c>
      <c r="B477" s="17" t="s">
        <v>119</v>
      </c>
      <c r="C477" s="32" t="s">
        <v>133</v>
      </c>
      <c r="D477" s="39">
        <v>10.89</v>
      </c>
      <c r="E477" s="40">
        <f t="shared" si="41"/>
        <v>14.2659</v>
      </c>
      <c r="F477" s="50">
        <f t="shared" si="42"/>
        <v>13.939200000000001</v>
      </c>
    </row>
    <row r="478" spans="1:6" ht="15.75" hidden="1" thickBot="1" x14ac:dyDescent="0.3">
      <c r="A478" s="20">
        <v>62</v>
      </c>
      <c r="B478" s="21" t="s">
        <v>120</v>
      </c>
      <c r="C478" s="32" t="s">
        <v>133</v>
      </c>
      <c r="D478" s="42">
        <v>10</v>
      </c>
      <c r="E478" s="40">
        <f t="shared" si="41"/>
        <v>13.1</v>
      </c>
      <c r="F478" s="50">
        <f t="shared" si="42"/>
        <v>12.8</v>
      </c>
    </row>
    <row r="479" spans="1:6" ht="15.75" thickBot="1" x14ac:dyDescent="0.3">
      <c r="A479" s="78"/>
      <c r="B479" s="79"/>
      <c r="C479" s="79"/>
      <c r="D479" s="79"/>
      <c r="E479" s="37" t="s">
        <v>132</v>
      </c>
      <c r="F479" s="38" t="s">
        <v>134</v>
      </c>
    </row>
    <row r="480" spans="1:6" ht="24" thickBot="1" x14ac:dyDescent="0.3">
      <c r="A480" s="111" t="s">
        <v>45</v>
      </c>
      <c r="B480" s="112"/>
      <c r="C480" s="112"/>
      <c r="D480" s="112"/>
      <c r="E480" s="112"/>
      <c r="F480" s="113"/>
    </row>
    <row r="481" spans="1:6" ht="15.75" thickBot="1" x14ac:dyDescent="0.3">
      <c r="A481" s="22"/>
      <c r="B481" s="23"/>
      <c r="C481" s="30"/>
      <c r="D481" s="36"/>
      <c r="E481" s="37" t="s">
        <v>147</v>
      </c>
      <c r="F481" s="38" t="s">
        <v>148</v>
      </c>
    </row>
    <row r="482" spans="1:6" ht="30" hidden="1" x14ac:dyDescent="0.25">
      <c r="A482" s="25" t="s">
        <v>40</v>
      </c>
      <c r="B482" s="26" t="s">
        <v>53</v>
      </c>
      <c r="C482" s="27" t="s">
        <v>59</v>
      </c>
      <c r="D482" s="28" t="s">
        <v>130</v>
      </c>
      <c r="E482" s="29" t="s">
        <v>131</v>
      </c>
      <c r="F482" s="24" t="s">
        <v>131</v>
      </c>
    </row>
    <row r="483" spans="1:6" hidden="1" x14ac:dyDescent="0.25">
      <c r="A483" s="2">
        <v>63</v>
      </c>
      <c r="B483" s="17" t="s">
        <v>121</v>
      </c>
      <c r="C483" s="33" t="s">
        <v>133</v>
      </c>
      <c r="D483" s="39">
        <v>13</v>
      </c>
      <c r="E483" s="40">
        <f>(D483*0.35)+D483</f>
        <v>17.55</v>
      </c>
      <c r="F483" s="50">
        <f>(D483*0.35)+D483</f>
        <v>17.55</v>
      </c>
    </row>
    <row r="484" spans="1:6" hidden="1" x14ac:dyDescent="0.25">
      <c r="A484" s="2">
        <v>64</v>
      </c>
      <c r="B484" s="17" t="s">
        <v>122</v>
      </c>
      <c r="C484" s="33" t="s">
        <v>133</v>
      </c>
      <c r="D484" s="39">
        <v>11.13</v>
      </c>
      <c r="E484" s="40">
        <f t="shared" ref="E484:E491" si="43">(D484*0.35)+D484</f>
        <v>15.025500000000001</v>
      </c>
      <c r="F484" s="50">
        <f t="shared" ref="F484:F491" si="44">(D484*0.35)+D484</f>
        <v>15.025500000000001</v>
      </c>
    </row>
    <row r="485" spans="1:6" hidden="1" x14ac:dyDescent="0.25">
      <c r="A485" s="2">
        <v>65</v>
      </c>
      <c r="B485" s="17" t="s">
        <v>129</v>
      </c>
      <c r="C485" s="33" t="s">
        <v>133</v>
      </c>
      <c r="D485" s="39">
        <v>22.88</v>
      </c>
      <c r="E485" s="40">
        <f t="shared" si="43"/>
        <v>30.887999999999998</v>
      </c>
      <c r="F485" s="50">
        <f t="shared" si="44"/>
        <v>30.887999999999998</v>
      </c>
    </row>
    <row r="486" spans="1:6" hidden="1" x14ac:dyDescent="0.25">
      <c r="A486" s="2">
        <v>66</v>
      </c>
      <c r="B486" s="17" t="s">
        <v>123</v>
      </c>
      <c r="C486" s="33" t="s">
        <v>133</v>
      </c>
      <c r="D486" s="39">
        <v>16.940000000000001</v>
      </c>
      <c r="E486" s="40">
        <f t="shared" si="43"/>
        <v>22.869</v>
      </c>
      <c r="F486" s="50">
        <f t="shared" si="44"/>
        <v>22.869</v>
      </c>
    </row>
    <row r="487" spans="1:6" hidden="1" x14ac:dyDescent="0.25">
      <c r="A487" s="2">
        <v>67</v>
      </c>
      <c r="B487" s="17" t="s">
        <v>124</v>
      </c>
      <c r="C487" s="33" t="s">
        <v>133</v>
      </c>
      <c r="D487" s="39">
        <v>20</v>
      </c>
      <c r="E487" s="40">
        <f t="shared" si="43"/>
        <v>27</v>
      </c>
      <c r="F487" s="50">
        <f t="shared" si="44"/>
        <v>27</v>
      </c>
    </row>
    <row r="488" spans="1:6" hidden="1" x14ac:dyDescent="0.25">
      <c r="A488" s="2">
        <v>68</v>
      </c>
      <c r="B488" s="17" t="s">
        <v>125</v>
      </c>
      <c r="C488" s="33" t="s">
        <v>133</v>
      </c>
      <c r="D488" s="39">
        <v>14</v>
      </c>
      <c r="E488" s="40">
        <f t="shared" si="43"/>
        <v>18.899999999999999</v>
      </c>
      <c r="F488" s="50">
        <f t="shared" si="44"/>
        <v>18.899999999999999</v>
      </c>
    </row>
    <row r="489" spans="1:6" hidden="1" x14ac:dyDescent="0.25">
      <c r="A489" s="2">
        <v>69</v>
      </c>
      <c r="B489" s="17" t="s">
        <v>126</v>
      </c>
      <c r="C489" s="33" t="s">
        <v>133</v>
      </c>
      <c r="D489" s="39">
        <v>16</v>
      </c>
      <c r="E489" s="40">
        <f t="shared" si="43"/>
        <v>21.6</v>
      </c>
      <c r="F489" s="50">
        <f t="shared" si="44"/>
        <v>21.6</v>
      </c>
    </row>
    <row r="490" spans="1:6" hidden="1" x14ac:dyDescent="0.25">
      <c r="A490" s="2">
        <v>70</v>
      </c>
      <c r="B490" s="17" t="s">
        <v>127</v>
      </c>
      <c r="C490" s="33" t="s">
        <v>133</v>
      </c>
      <c r="D490" s="39">
        <v>16</v>
      </c>
      <c r="E490" s="40">
        <f t="shared" si="43"/>
        <v>21.6</v>
      </c>
      <c r="F490" s="50">
        <f t="shared" si="44"/>
        <v>21.6</v>
      </c>
    </row>
    <row r="491" spans="1:6" ht="15.75" hidden="1" thickBot="1" x14ac:dyDescent="0.3">
      <c r="A491" s="14">
        <v>71</v>
      </c>
      <c r="B491" s="18" t="s">
        <v>128</v>
      </c>
      <c r="C491" s="33" t="s">
        <v>133</v>
      </c>
      <c r="D491" s="44">
        <v>24</v>
      </c>
      <c r="E491" s="40">
        <f t="shared" si="43"/>
        <v>32.4</v>
      </c>
      <c r="F491" s="50">
        <f t="shared" si="44"/>
        <v>32.4</v>
      </c>
    </row>
    <row r="492" spans="1:6" ht="15.75" hidden="1" thickBot="1" x14ac:dyDescent="0.3">
      <c r="A492" s="108"/>
      <c r="B492" s="109"/>
      <c r="C492" s="109"/>
      <c r="D492" s="109"/>
      <c r="E492" s="109"/>
      <c r="F492" s="110"/>
    </row>
    <row r="493" spans="1:6" ht="24" thickBot="1" x14ac:dyDescent="0.3">
      <c r="A493" s="132" t="s">
        <v>58</v>
      </c>
      <c r="B493" s="133"/>
      <c r="C493" s="133"/>
      <c r="D493" s="133"/>
      <c r="E493" s="133"/>
      <c r="F493" s="134"/>
    </row>
    <row r="494" spans="1:6" ht="16.5" thickBot="1" x14ac:dyDescent="0.3">
      <c r="A494" s="114" t="s">
        <v>51</v>
      </c>
      <c r="B494" s="115"/>
      <c r="C494" s="115"/>
      <c r="D494" s="115"/>
      <c r="E494" s="115"/>
      <c r="F494" s="116"/>
    </row>
    <row r="495" spans="1:6" ht="15.75" thickBot="1" x14ac:dyDescent="0.3">
      <c r="A495" s="22"/>
      <c r="B495" s="23"/>
      <c r="C495" s="30"/>
      <c r="D495" s="36"/>
      <c r="E495" s="102"/>
      <c r="F495" s="103"/>
    </row>
    <row r="496" spans="1:6" ht="30" x14ac:dyDescent="0.25">
      <c r="A496" s="25" t="s">
        <v>40</v>
      </c>
      <c r="B496" s="26" t="s">
        <v>52</v>
      </c>
      <c r="C496" s="27" t="s">
        <v>59</v>
      </c>
      <c r="D496" s="49" t="s">
        <v>130</v>
      </c>
      <c r="E496" s="104"/>
      <c r="F496" s="105"/>
    </row>
    <row r="497" spans="1:6" x14ac:dyDescent="0.25">
      <c r="A497" s="2">
        <v>72</v>
      </c>
      <c r="B497" s="16" t="s">
        <v>50</v>
      </c>
      <c r="C497" s="34" t="s">
        <v>136</v>
      </c>
      <c r="D497" s="43">
        <v>20</v>
      </c>
      <c r="E497" s="104"/>
      <c r="F497" s="105"/>
    </row>
    <row r="498" spans="1:6" x14ac:dyDescent="0.25">
      <c r="A498" s="2">
        <v>73</v>
      </c>
      <c r="B498" s="16" t="s">
        <v>46</v>
      </c>
      <c r="C498" s="34" t="s">
        <v>136</v>
      </c>
      <c r="D498" s="43">
        <v>2</v>
      </c>
      <c r="E498" s="104"/>
      <c r="F498" s="105"/>
    </row>
    <row r="499" spans="1:6" x14ac:dyDescent="0.25">
      <c r="A499" s="2">
        <v>74</v>
      </c>
      <c r="B499" s="16" t="s">
        <v>47</v>
      </c>
      <c r="C499" s="34" t="s">
        <v>136</v>
      </c>
      <c r="D499" s="43">
        <v>25</v>
      </c>
      <c r="E499" s="104"/>
      <c r="F499" s="105"/>
    </row>
    <row r="500" spans="1:6" x14ac:dyDescent="0.25">
      <c r="A500" s="2">
        <v>75</v>
      </c>
      <c r="B500" s="16" t="s">
        <v>48</v>
      </c>
      <c r="C500" s="34" t="s">
        <v>136</v>
      </c>
      <c r="D500" s="43">
        <v>12</v>
      </c>
      <c r="E500" s="104"/>
      <c r="F500" s="105"/>
    </row>
    <row r="501" spans="1:6" ht="15.75" thickBot="1" x14ac:dyDescent="0.3">
      <c r="A501" s="14">
        <v>76</v>
      </c>
      <c r="B501" s="19" t="s">
        <v>49</v>
      </c>
      <c r="C501" s="35" t="s">
        <v>136</v>
      </c>
      <c r="D501" s="45">
        <v>6</v>
      </c>
      <c r="E501" s="106"/>
      <c r="F501" s="107"/>
    </row>
    <row r="502" spans="1:6" ht="16.5" thickBot="1" x14ac:dyDescent="0.3">
      <c r="A502" s="114" t="s">
        <v>140</v>
      </c>
      <c r="B502" s="115"/>
      <c r="C502" s="115"/>
      <c r="D502" s="115"/>
      <c r="E502" s="115"/>
      <c r="F502" s="116"/>
    </row>
    <row r="503" spans="1:6" ht="15.75" thickBot="1" x14ac:dyDescent="0.3">
      <c r="A503" s="22"/>
      <c r="B503" s="23"/>
      <c r="C503" s="30"/>
      <c r="D503" s="36"/>
      <c r="E503" s="102"/>
      <c r="F503" s="103"/>
    </row>
    <row r="504" spans="1:6" ht="30" x14ac:dyDescent="0.25">
      <c r="A504" s="25" t="s">
        <v>40</v>
      </c>
      <c r="B504" s="26" t="s">
        <v>137</v>
      </c>
      <c r="C504" s="27" t="s">
        <v>59</v>
      </c>
      <c r="D504" s="49" t="s">
        <v>130</v>
      </c>
      <c r="E504" s="104"/>
      <c r="F504" s="105"/>
    </row>
    <row r="505" spans="1:6" ht="15.75" thickBot="1" x14ac:dyDescent="0.3">
      <c r="A505" s="14">
        <v>77</v>
      </c>
      <c r="B505" s="19" t="s">
        <v>138</v>
      </c>
      <c r="C505" s="35" t="s">
        <v>139</v>
      </c>
      <c r="D505" s="45">
        <v>2</v>
      </c>
      <c r="E505" s="106"/>
      <c r="F505" s="107"/>
    </row>
    <row r="506" spans="1:6" x14ac:dyDescent="0.25">
      <c r="A506" s="12"/>
      <c r="B506" s="11"/>
    </row>
    <row r="507" spans="1:6" x14ac:dyDescent="0.25">
      <c r="A507" s="12"/>
      <c r="B507" s="11"/>
    </row>
    <row r="508" spans="1:6" ht="47.25" customHeight="1" x14ac:dyDescent="0.25"/>
    <row r="509" spans="1:6" ht="24" customHeight="1" x14ac:dyDescent="0.25"/>
    <row r="529" ht="24" customHeight="1" x14ac:dyDescent="0.25"/>
    <row r="548" ht="24" customHeight="1" x14ac:dyDescent="0.25"/>
    <row r="586" ht="24" customHeight="1" x14ac:dyDescent="0.25"/>
    <row r="600" ht="24" customHeight="1" x14ac:dyDescent="0.25"/>
    <row r="601" ht="16.5" customHeight="1" x14ac:dyDescent="0.25"/>
    <row r="609" ht="47.25" customHeight="1" x14ac:dyDescent="0.25"/>
    <row r="610" ht="24" customHeight="1" x14ac:dyDescent="0.25"/>
    <row r="630" ht="24" customHeight="1" x14ac:dyDescent="0.25"/>
    <row r="649" ht="24" customHeight="1" x14ac:dyDescent="0.25"/>
    <row r="687" ht="24" customHeight="1" x14ac:dyDescent="0.25"/>
    <row r="701" ht="24" customHeight="1" x14ac:dyDescent="0.25"/>
    <row r="702" ht="16.5" customHeight="1" x14ac:dyDescent="0.25"/>
    <row r="711" ht="47.25" customHeight="1" x14ac:dyDescent="0.25"/>
    <row r="712" ht="24" customHeight="1" x14ac:dyDescent="0.25"/>
    <row r="732" ht="24" customHeight="1" x14ac:dyDescent="0.25"/>
    <row r="751" ht="24" customHeight="1" x14ac:dyDescent="0.25"/>
    <row r="789" ht="24" customHeight="1" x14ac:dyDescent="0.25"/>
    <row r="803" ht="24" customHeight="1" x14ac:dyDescent="0.25"/>
    <row r="804" ht="16.5" customHeight="1" x14ac:dyDescent="0.25"/>
    <row r="813" ht="47.25" customHeight="1" x14ac:dyDescent="0.25"/>
    <row r="814" ht="24" customHeight="1" x14ac:dyDescent="0.25"/>
    <row r="834" ht="24" customHeight="1" x14ac:dyDescent="0.25"/>
    <row r="853" ht="24" customHeight="1" x14ac:dyDescent="0.25"/>
    <row r="891" ht="24" customHeight="1" x14ac:dyDescent="0.25"/>
    <row r="905" ht="24" customHeight="1" x14ac:dyDescent="0.25"/>
    <row r="906" ht="16.5" customHeight="1" x14ac:dyDescent="0.25"/>
    <row r="915" ht="47.25" customHeight="1" x14ac:dyDescent="0.25"/>
    <row r="916" ht="24" customHeight="1" x14ac:dyDescent="0.25"/>
    <row r="936" ht="24" customHeight="1" x14ac:dyDescent="0.25"/>
    <row r="955" ht="24" customHeight="1" x14ac:dyDescent="0.25"/>
    <row r="993" ht="24" customHeight="1" x14ac:dyDescent="0.25"/>
    <row r="1007" ht="24" customHeight="1" x14ac:dyDescent="0.25"/>
    <row r="1008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93:F97 C513:F527 C533:F546 C552:F584 C590:F598 C604:F608 C101:F101 C202:F202 C303:F303 C404:F404 C505:F505 C5:F19 C24:F37 C42:F74 C79:F87 C106:F120 C125:F138 C143:F175 C180:F188 C207:F221 C226:F239 C244:F276 C281:F289 C308:F322 C327:F340 C345:F377 C382:F390 C410:F424 C429:F442 C446:F478 C483:F491 C194:F198 C295:F299 C396:F400 C497:F501" name="Range6"/>
    <protectedRange algorithmName="SHA-512" hashValue="KixkWbSQUPUb+61pt3zSJIJ26wXkeh3Ib+8Zbinl/ztz0fRoJfSalQngA7K5OZWq8EBl2GTMBKYCx3Zxx5e2uQ==" saltValue="u+s0dnacm+C5R3EsjPLk3w==" spinCount="100000" sqref="C614:F628 C705:F709 C691:F699 C653:F685 C634:F647" name="Range6_4_1"/>
    <protectedRange algorithmName="SHA-512" hashValue="KixkWbSQUPUb+61pt3zSJIJ26wXkeh3Ib+8Zbinl/ztz0fRoJfSalQngA7K5OZWq8EBl2GTMBKYCx3Zxx5e2uQ==" saltValue="u+s0dnacm+C5R3EsjPLk3w==" spinCount="100000" sqref="C716:F730 C807:F811 C793:F801 C755:F787 C736:F749" name="Range6_5_1"/>
    <protectedRange algorithmName="SHA-512" hashValue="KixkWbSQUPUb+61pt3zSJIJ26wXkeh3Ib+8Zbinl/ztz0fRoJfSalQngA7K5OZWq8EBl2GTMBKYCx3Zxx5e2uQ==" saltValue="u+s0dnacm+C5R3EsjPLk3w==" spinCount="100000" sqref="C818:F832 C909:F913 C895:F903 C857:F889 C838:F851" name="Range6_6_1"/>
    <protectedRange algorithmName="SHA-512" hashValue="KixkWbSQUPUb+61pt3zSJIJ26wXkeh3Ib+8Zbinl/ztz0fRoJfSalQngA7K5OZWq8EBl2GTMBKYCx3Zxx5e2uQ==" saltValue="u+s0dnacm+C5R3EsjPLk3w==" spinCount="100000" sqref="C920:F934 C1011:F1015 C997:F1005 C959:F991 C940:F953" name="Range6_7_1"/>
  </protectedRanges>
  <mergeCells count="69">
    <mergeCell ref="A121:F121"/>
    <mergeCell ref="A122:F122"/>
    <mergeCell ref="A139:F139"/>
    <mergeCell ref="A140:F140"/>
    <mergeCell ref="A292:F292"/>
    <mergeCell ref="A176:F176"/>
    <mergeCell ref="A177:F177"/>
    <mergeCell ref="A189:F189"/>
    <mergeCell ref="A190:F190"/>
    <mergeCell ref="A191:F191"/>
    <mergeCell ref="E192:F198"/>
    <mergeCell ref="A199:F199"/>
    <mergeCell ref="A277:F277"/>
    <mergeCell ref="A278:F278"/>
    <mergeCell ref="A290:F290"/>
    <mergeCell ref="A291:F291"/>
    <mergeCell ref="A324:F324"/>
    <mergeCell ref="A341:F341"/>
    <mergeCell ref="A342:F342"/>
    <mergeCell ref="A407:F407"/>
    <mergeCell ref="A425:F425"/>
    <mergeCell ref="A38:F38"/>
    <mergeCell ref="A39:F39"/>
    <mergeCell ref="A392:F392"/>
    <mergeCell ref="A378:F378"/>
    <mergeCell ref="A379:F379"/>
    <mergeCell ref="A391:F391"/>
    <mergeCell ref="E293:F299"/>
    <mergeCell ref="A300:F300"/>
    <mergeCell ref="E301:F303"/>
    <mergeCell ref="A304:F304"/>
    <mergeCell ref="A305:F305"/>
    <mergeCell ref="A323:F323"/>
    <mergeCell ref="A240:F240"/>
    <mergeCell ref="A241:F241"/>
    <mergeCell ref="A203:F203"/>
    <mergeCell ref="A204:F204"/>
    <mergeCell ref="A1:F1"/>
    <mergeCell ref="A2:F2"/>
    <mergeCell ref="A20:F20"/>
    <mergeCell ref="A21:F21"/>
    <mergeCell ref="A223:F223"/>
    <mergeCell ref="A75:F75"/>
    <mergeCell ref="A76:F76"/>
    <mergeCell ref="A88:F88"/>
    <mergeCell ref="A89:F89"/>
    <mergeCell ref="A90:F90"/>
    <mergeCell ref="E91:F97"/>
    <mergeCell ref="A98:F98"/>
    <mergeCell ref="E99:F101"/>
    <mergeCell ref="A102:F102"/>
    <mergeCell ref="A103:F103"/>
    <mergeCell ref="E200:F202"/>
    <mergeCell ref="A222:F222"/>
    <mergeCell ref="E495:F501"/>
    <mergeCell ref="A502:F502"/>
    <mergeCell ref="E503:F505"/>
    <mergeCell ref="A443:F443"/>
    <mergeCell ref="A444:F444"/>
    <mergeCell ref="A480:F480"/>
    <mergeCell ref="A492:F492"/>
    <mergeCell ref="A493:F493"/>
    <mergeCell ref="A494:F494"/>
    <mergeCell ref="A426:F426"/>
    <mergeCell ref="A393:F393"/>
    <mergeCell ref="E394:F400"/>
    <mergeCell ref="A401:F401"/>
    <mergeCell ref="E402:F404"/>
    <mergeCell ref="A406:F406"/>
  </mergeCells>
  <pageMargins left="0.25" right="0.25" top="0.75" bottom="0.75" header="0.3" footer="0.3"/>
  <pageSetup scale="57" fitToHeight="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990"/>
  <sheetViews>
    <sheetView showGridLines="0" zoomScale="130" zoomScaleNormal="130" zoomScaleSheetLayoutView="75" workbookViewId="0">
      <selection activeCell="A465" sqref="A465:XFD474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22"/>
      <c r="B3" s="23"/>
      <c r="C3" s="30"/>
      <c r="D3" s="36"/>
      <c r="E3" s="37" t="s">
        <v>146</v>
      </c>
      <c r="F3" s="38" t="s">
        <v>142</v>
      </c>
    </row>
    <row r="4" spans="1:6" s="47" customFormat="1" ht="30" hidden="1" x14ac:dyDescent="0.2">
      <c r="A4" s="25" t="s">
        <v>40</v>
      </c>
      <c r="B4" s="26" t="s">
        <v>53</v>
      </c>
      <c r="C4" s="27" t="s">
        <v>59</v>
      </c>
      <c r="D4" s="28" t="s">
        <v>130</v>
      </c>
      <c r="E4" s="29" t="s">
        <v>131</v>
      </c>
      <c r="F4" s="24" t="s">
        <v>131</v>
      </c>
    </row>
    <row r="5" spans="1:6" ht="15.75" hidden="1" customHeight="1" x14ac:dyDescent="0.25">
      <c r="A5" s="2">
        <v>1</v>
      </c>
      <c r="B5" s="3" t="s">
        <v>60</v>
      </c>
      <c r="C5" s="31" t="s">
        <v>133</v>
      </c>
      <c r="D5" s="39">
        <v>10.41</v>
      </c>
      <c r="E5" s="40">
        <f>(D5*0.33)+D5</f>
        <v>13.8453</v>
      </c>
      <c r="F5" s="41">
        <f>(D5*0.32)+D5</f>
        <v>13.741199999999999</v>
      </c>
    </row>
    <row r="6" spans="1:6" ht="15.75" hidden="1" customHeight="1" x14ac:dyDescent="0.25">
      <c r="A6" s="2">
        <f>A5+1</f>
        <v>2</v>
      </c>
      <c r="B6" s="4" t="s">
        <v>61</v>
      </c>
      <c r="C6" s="31" t="s">
        <v>133</v>
      </c>
      <c r="D6" s="39">
        <v>13.28</v>
      </c>
      <c r="E6" s="40">
        <f t="shared" ref="E6:E19" si="0">(D6*0.33)+D6</f>
        <v>17.662399999999998</v>
      </c>
      <c r="F6" s="41">
        <f t="shared" ref="F6:F19" si="1">(D6*0.32)+D6</f>
        <v>17.529599999999999</v>
      </c>
    </row>
    <row r="7" spans="1:6" ht="15.75" hidden="1" customHeight="1" x14ac:dyDescent="0.25">
      <c r="A7" s="2">
        <f t="shared" ref="A7" si="2">A6+1</f>
        <v>3</v>
      </c>
      <c r="B7" s="3" t="s">
        <v>62</v>
      </c>
      <c r="C7" s="31" t="s">
        <v>133</v>
      </c>
      <c r="D7" s="39">
        <v>12.85</v>
      </c>
      <c r="E7" s="40">
        <f t="shared" si="0"/>
        <v>17.090499999999999</v>
      </c>
      <c r="F7" s="41">
        <f t="shared" si="1"/>
        <v>16.962</v>
      </c>
    </row>
    <row r="8" spans="1:6" ht="15.75" hidden="1" customHeight="1" x14ac:dyDescent="0.25">
      <c r="A8" s="2">
        <v>4</v>
      </c>
      <c r="B8" s="3" t="s">
        <v>63</v>
      </c>
      <c r="C8" s="31" t="s">
        <v>133</v>
      </c>
      <c r="D8" s="39">
        <v>16.36</v>
      </c>
      <c r="E8" s="40">
        <f t="shared" si="0"/>
        <v>21.758800000000001</v>
      </c>
      <c r="F8" s="41">
        <f t="shared" si="1"/>
        <v>21.595199999999998</v>
      </c>
    </row>
    <row r="9" spans="1:6" ht="15.75" hidden="1" customHeight="1" x14ac:dyDescent="0.25">
      <c r="A9" s="2">
        <v>5</v>
      </c>
      <c r="B9" s="3" t="s">
        <v>64</v>
      </c>
      <c r="C9" s="31" t="s">
        <v>133</v>
      </c>
      <c r="D9" s="39">
        <v>11.52</v>
      </c>
      <c r="E9" s="40">
        <f t="shared" si="0"/>
        <v>15.3216</v>
      </c>
      <c r="F9" s="41">
        <f t="shared" si="1"/>
        <v>15.206399999999999</v>
      </c>
    </row>
    <row r="10" spans="1:6" ht="15.75" hidden="1" customHeight="1" x14ac:dyDescent="0.25">
      <c r="A10" s="2">
        <v>6</v>
      </c>
      <c r="B10" s="3" t="s">
        <v>65</v>
      </c>
      <c r="C10" s="31" t="s">
        <v>133</v>
      </c>
      <c r="D10" s="39">
        <v>10.36</v>
      </c>
      <c r="E10" s="40">
        <f t="shared" si="0"/>
        <v>13.7788</v>
      </c>
      <c r="F10" s="41">
        <f t="shared" si="1"/>
        <v>13.6752</v>
      </c>
    </row>
    <row r="11" spans="1:6" ht="15.75" hidden="1" customHeight="1" x14ac:dyDescent="0.25">
      <c r="A11" s="2">
        <v>7</v>
      </c>
      <c r="B11" s="3" t="s">
        <v>66</v>
      </c>
      <c r="C11" s="31" t="s">
        <v>133</v>
      </c>
      <c r="D11" s="39">
        <v>11.28</v>
      </c>
      <c r="E11" s="40">
        <f t="shared" si="0"/>
        <v>15.0024</v>
      </c>
      <c r="F11" s="41">
        <f t="shared" si="1"/>
        <v>14.8896</v>
      </c>
    </row>
    <row r="12" spans="1:6" ht="15.75" hidden="1" customHeight="1" x14ac:dyDescent="0.25">
      <c r="A12" s="2">
        <v>8</v>
      </c>
      <c r="B12" s="3" t="s">
        <v>67</v>
      </c>
      <c r="C12" s="31" t="s">
        <v>133</v>
      </c>
      <c r="D12" s="39">
        <v>41.69</v>
      </c>
      <c r="E12" s="40">
        <f t="shared" si="0"/>
        <v>55.447699999999998</v>
      </c>
      <c r="F12" s="41">
        <f t="shared" si="1"/>
        <v>55.030799999999999</v>
      </c>
    </row>
    <row r="13" spans="1:6" ht="15.75" hidden="1" customHeight="1" x14ac:dyDescent="0.25">
      <c r="A13" s="2">
        <v>9</v>
      </c>
      <c r="B13" s="3" t="s">
        <v>68</v>
      </c>
      <c r="C13" s="31" t="s">
        <v>133</v>
      </c>
      <c r="D13" s="39">
        <v>9.52</v>
      </c>
      <c r="E13" s="40">
        <f t="shared" si="0"/>
        <v>12.6616</v>
      </c>
      <c r="F13" s="41">
        <f t="shared" si="1"/>
        <v>12.5664</v>
      </c>
    </row>
    <row r="14" spans="1:6" ht="15.75" hidden="1" customHeight="1" x14ac:dyDescent="0.25">
      <c r="A14" s="2">
        <v>10</v>
      </c>
      <c r="B14" s="3" t="s">
        <v>72</v>
      </c>
      <c r="C14" s="31" t="s">
        <v>133</v>
      </c>
      <c r="D14" s="39">
        <v>10.5</v>
      </c>
      <c r="E14" s="40">
        <f t="shared" si="0"/>
        <v>13.965</v>
      </c>
      <c r="F14" s="41">
        <f t="shared" si="1"/>
        <v>13.86</v>
      </c>
    </row>
    <row r="15" spans="1:6" ht="15.75" hidden="1" customHeight="1" x14ac:dyDescent="0.25">
      <c r="A15" s="2">
        <v>11</v>
      </c>
      <c r="B15" s="3" t="s">
        <v>73</v>
      </c>
      <c r="C15" s="31" t="s">
        <v>133</v>
      </c>
      <c r="D15" s="39">
        <v>16.149999999999999</v>
      </c>
      <c r="E15" s="40">
        <f t="shared" si="0"/>
        <v>21.479499999999998</v>
      </c>
      <c r="F15" s="41">
        <f t="shared" si="1"/>
        <v>21.317999999999998</v>
      </c>
    </row>
    <row r="16" spans="1:6" ht="15.75" hidden="1" customHeight="1" x14ac:dyDescent="0.25">
      <c r="A16" s="2">
        <v>12</v>
      </c>
      <c r="B16" s="3" t="s">
        <v>74</v>
      </c>
      <c r="C16" s="31" t="s">
        <v>133</v>
      </c>
      <c r="D16" s="39">
        <v>12.06</v>
      </c>
      <c r="E16" s="40">
        <f t="shared" si="0"/>
        <v>16.0398</v>
      </c>
      <c r="F16" s="41">
        <f t="shared" si="1"/>
        <v>15.9192</v>
      </c>
    </row>
    <row r="17" spans="1:6" ht="15.75" hidden="1" customHeight="1" x14ac:dyDescent="0.25">
      <c r="A17" s="2">
        <v>13</v>
      </c>
      <c r="B17" s="3" t="s">
        <v>69</v>
      </c>
      <c r="C17" s="31" t="s">
        <v>133</v>
      </c>
      <c r="D17" s="39">
        <v>12.17</v>
      </c>
      <c r="E17" s="40">
        <f t="shared" si="0"/>
        <v>16.1861</v>
      </c>
      <c r="F17" s="41">
        <f t="shared" si="1"/>
        <v>16.064399999999999</v>
      </c>
    </row>
    <row r="18" spans="1:6" ht="15.75" hidden="1" customHeight="1" x14ac:dyDescent="0.25">
      <c r="A18" s="2">
        <v>14</v>
      </c>
      <c r="B18" s="3" t="s">
        <v>70</v>
      </c>
      <c r="C18" s="31" t="s">
        <v>133</v>
      </c>
      <c r="D18" s="39">
        <v>15</v>
      </c>
      <c r="E18" s="40">
        <f t="shared" si="0"/>
        <v>19.95</v>
      </c>
      <c r="F18" s="41">
        <f t="shared" si="1"/>
        <v>19.8</v>
      </c>
    </row>
    <row r="19" spans="1:6" ht="15.75" hidden="1" customHeight="1" thickBot="1" x14ac:dyDescent="0.3">
      <c r="A19" s="20">
        <v>15</v>
      </c>
      <c r="B19" s="3" t="s">
        <v>71</v>
      </c>
      <c r="C19" s="31" t="s">
        <v>133</v>
      </c>
      <c r="D19" s="42">
        <v>9.26</v>
      </c>
      <c r="E19" s="40">
        <f t="shared" si="0"/>
        <v>12.315799999999999</v>
      </c>
      <c r="F19" s="41">
        <f t="shared" si="1"/>
        <v>12.2232</v>
      </c>
    </row>
    <row r="20" spans="1:6" ht="20.100000000000001" hidden="1" customHeight="1" thickBot="1" x14ac:dyDescent="0.3">
      <c r="A20" s="108"/>
      <c r="B20" s="109"/>
      <c r="C20" s="109"/>
      <c r="D20" s="109"/>
      <c r="E20" s="109"/>
      <c r="F20" s="110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22"/>
      <c r="B22" s="23"/>
      <c r="C22" s="30"/>
      <c r="D22" s="36"/>
      <c r="E22" s="37" t="s">
        <v>146</v>
      </c>
      <c r="F22" s="38" t="s">
        <v>142</v>
      </c>
    </row>
    <row r="23" spans="1:6" s="47" customFormat="1" ht="30" hidden="1" x14ac:dyDescent="0.2">
      <c r="A23" s="25" t="s">
        <v>40</v>
      </c>
      <c r="B23" s="26" t="s">
        <v>53</v>
      </c>
      <c r="C23" s="27" t="s">
        <v>59</v>
      </c>
      <c r="D23" s="28" t="s">
        <v>130</v>
      </c>
      <c r="E23" s="29" t="s">
        <v>131</v>
      </c>
      <c r="F23" s="24" t="s">
        <v>131</v>
      </c>
    </row>
    <row r="24" spans="1:6" ht="15.75" hidden="1" customHeight="1" x14ac:dyDescent="0.25">
      <c r="A24" s="2">
        <v>16</v>
      </c>
      <c r="B24" s="3" t="s">
        <v>75</v>
      </c>
      <c r="C24" s="31" t="s">
        <v>133</v>
      </c>
      <c r="D24" s="39">
        <v>8.6999999999999993</v>
      </c>
      <c r="E24" s="40">
        <f t="shared" ref="E24:E37" si="3">(D24*0.33)+D24</f>
        <v>11.571</v>
      </c>
      <c r="F24" s="41">
        <f t="shared" ref="F24:F37" si="4">(D24*0.32)+D24</f>
        <v>11.483999999999998</v>
      </c>
    </row>
    <row r="25" spans="1:6" ht="15.75" hidden="1" customHeight="1" x14ac:dyDescent="0.25">
      <c r="A25" s="2">
        <v>17</v>
      </c>
      <c r="B25" s="4" t="s">
        <v>76</v>
      </c>
      <c r="C25" s="31" t="s">
        <v>133</v>
      </c>
      <c r="D25" s="39">
        <v>8.18</v>
      </c>
      <c r="E25" s="40">
        <f t="shared" si="3"/>
        <v>10.8794</v>
      </c>
      <c r="F25" s="41">
        <f t="shared" si="4"/>
        <v>10.797599999999999</v>
      </c>
    </row>
    <row r="26" spans="1:6" ht="15.75" hidden="1" customHeight="1" x14ac:dyDescent="0.25">
      <c r="A26" s="2">
        <v>18</v>
      </c>
      <c r="B26" s="3" t="s">
        <v>77</v>
      </c>
      <c r="C26" s="31" t="s">
        <v>133</v>
      </c>
      <c r="D26" s="39">
        <v>25</v>
      </c>
      <c r="E26" s="40">
        <f t="shared" si="3"/>
        <v>33.25</v>
      </c>
      <c r="F26" s="41">
        <f t="shared" si="4"/>
        <v>33</v>
      </c>
    </row>
    <row r="27" spans="1:6" ht="15.75" hidden="1" customHeight="1" x14ac:dyDescent="0.25">
      <c r="A27" s="2">
        <v>19</v>
      </c>
      <c r="B27" s="3" t="s">
        <v>78</v>
      </c>
      <c r="C27" s="31" t="s">
        <v>133</v>
      </c>
      <c r="D27" s="39">
        <v>11.07</v>
      </c>
      <c r="E27" s="40">
        <f t="shared" si="3"/>
        <v>14.723100000000001</v>
      </c>
      <c r="F27" s="41">
        <f t="shared" si="4"/>
        <v>14.612400000000001</v>
      </c>
    </row>
    <row r="28" spans="1:6" ht="15.75" hidden="1" customHeight="1" x14ac:dyDescent="0.25">
      <c r="A28" s="2">
        <v>20</v>
      </c>
      <c r="B28" s="3" t="s">
        <v>79</v>
      </c>
      <c r="C28" s="31" t="s">
        <v>133</v>
      </c>
      <c r="D28" s="39">
        <v>10.77</v>
      </c>
      <c r="E28" s="40">
        <f t="shared" si="3"/>
        <v>14.3241</v>
      </c>
      <c r="F28" s="41">
        <f t="shared" si="4"/>
        <v>14.2164</v>
      </c>
    </row>
    <row r="29" spans="1:6" ht="15.75" hidden="1" customHeight="1" x14ac:dyDescent="0.25">
      <c r="A29" s="2">
        <v>21</v>
      </c>
      <c r="B29" s="3" t="s">
        <v>80</v>
      </c>
      <c r="C29" s="31" t="s">
        <v>133</v>
      </c>
      <c r="D29" s="39">
        <v>11.76</v>
      </c>
      <c r="E29" s="40">
        <f t="shared" si="3"/>
        <v>15.6408</v>
      </c>
      <c r="F29" s="41">
        <f t="shared" si="4"/>
        <v>15.523199999999999</v>
      </c>
    </row>
    <row r="30" spans="1:6" ht="15.75" hidden="1" customHeight="1" x14ac:dyDescent="0.25">
      <c r="A30" s="2">
        <v>22</v>
      </c>
      <c r="B30" s="3" t="s">
        <v>81</v>
      </c>
      <c r="C30" s="31" t="s">
        <v>133</v>
      </c>
      <c r="D30" s="39">
        <v>15</v>
      </c>
      <c r="E30" s="40">
        <f t="shared" si="3"/>
        <v>19.95</v>
      </c>
      <c r="F30" s="41">
        <f t="shared" si="4"/>
        <v>19.8</v>
      </c>
    </row>
    <row r="31" spans="1:6" ht="15.75" hidden="1" customHeight="1" x14ac:dyDescent="0.25">
      <c r="A31" s="2">
        <v>23</v>
      </c>
      <c r="B31" s="3" t="s">
        <v>82</v>
      </c>
      <c r="C31" s="31" t="s">
        <v>133</v>
      </c>
      <c r="D31" s="39">
        <v>10.5</v>
      </c>
      <c r="E31" s="40">
        <f t="shared" si="3"/>
        <v>13.965</v>
      </c>
      <c r="F31" s="41">
        <f t="shared" si="4"/>
        <v>13.86</v>
      </c>
    </row>
    <row r="32" spans="1:6" ht="15.75" hidden="1" customHeight="1" x14ac:dyDescent="0.25">
      <c r="A32" s="2">
        <v>24</v>
      </c>
      <c r="B32" s="3" t="s">
        <v>83</v>
      </c>
      <c r="C32" s="31" t="s">
        <v>133</v>
      </c>
      <c r="D32" s="39">
        <v>16</v>
      </c>
      <c r="E32" s="40">
        <f t="shared" si="3"/>
        <v>21.28</v>
      </c>
      <c r="F32" s="41">
        <f t="shared" si="4"/>
        <v>21.12</v>
      </c>
    </row>
    <row r="33" spans="1:6" ht="15.75" hidden="1" customHeight="1" x14ac:dyDescent="0.25">
      <c r="A33" s="2">
        <v>25</v>
      </c>
      <c r="B33" s="3" t="s">
        <v>84</v>
      </c>
      <c r="C33" s="31" t="s">
        <v>133</v>
      </c>
      <c r="D33" s="39">
        <v>9.4700000000000006</v>
      </c>
      <c r="E33" s="40">
        <f t="shared" si="3"/>
        <v>12.5951</v>
      </c>
      <c r="F33" s="41">
        <f t="shared" si="4"/>
        <v>12.500400000000001</v>
      </c>
    </row>
    <row r="34" spans="1:6" ht="15.75" hidden="1" customHeight="1" x14ac:dyDescent="0.25">
      <c r="A34" s="2">
        <v>26</v>
      </c>
      <c r="B34" s="3" t="s">
        <v>85</v>
      </c>
      <c r="C34" s="31" t="s">
        <v>133</v>
      </c>
      <c r="D34" s="39">
        <v>11.2</v>
      </c>
      <c r="E34" s="40">
        <f t="shared" si="3"/>
        <v>14.895999999999999</v>
      </c>
      <c r="F34" s="41">
        <f t="shared" si="4"/>
        <v>14.783999999999999</v>
      </c>
    </row>
    <row r="35" spans="1:6" s="8" customFormat="1" ht="15.75" hidden="1" customHeight="1" x14ac:dyDescent="0.25">
      <c r="A35" s="2">
        <v>27</v>
      </c>
      <c r="B35" s="3" t="s">
        <v>86</v>
      </c>
      <c r="C35" s="31" t="s">
        <v>133</v>
      </c>
      <c r="D35" s="39">
        <v>21.23</v>
      </c>
      <c r="E35" s="40">
        <f t="shared" si="3"/>
        <v>28.235900000000001</v>
      </c>
      <c r="F35" s="41">
        <f t="shared" si="4"/>
        <v>28.023600000000002</v>
      </c>
    </row>
    <row r="36" spans="1:6" ht="15.75" hidden="1" customHeight="1" x14ac:dyDescent="0.25">
      <c r="A36" s="2">
        <v>28</v>
      </c>
      <c r="B36" s="3" t="s">
        <v>87</v>
      </c>
      <c r="C36" s="31" t="s">
        <v>133</v>
      </c>
      <c r="D36" s="39">
        <v>8.5</v>
      </c>
      <c r="E36" s="40">
        <f t="shared" si="3"/>
        <v>11.305</v>
      </c>
      <c r="F36" s="41">
        <f t="shared" si="4"/>
        <v>11.22</v>
      </c>
    </row>
    <row r="37" spans="1:6" s="7" customFormat="1" ht="15.75" hidden="1" customHeight="1" thickBot="1" x14ac:dyDescent="0.25">
      <c r="A37" s="14">
        <v>29</v>
      </c>
      <c r="B37" s="15" t="s">
        <v>88</v>
      </c>
      <c r="C37" s="31" t="s">
        <v>133</v>
      </c>
      <c r="D37" s="44">
        <v>10.85</v>
      </c>
      <c r="E37" s="40">
        <f t="shared" si="3"/>
        <v>14.4305</v>
      </c>
      <c r="F37" s="41">
        <f t="shared" si="4"/>
        <v>14.321999999999999</v>
      </c>
    </row>
    <row r="38" spans="1:6" ht="19.5" hidden="1" customHeight="1" thickBot="1" x14ac:dyDescent="0.3">
      <c r="A38" s="117"/>
      <c r="B38" s="118"/>
      <c r="C38" s="118"/>
      <c r="D38" s="118"/>
      <c r="E38" s="118"/>
      <c r="F38" s="119"/>
    </row>
    <row r="39" spans="1:6" ht="26.25" customHeight="1" thickBot="1" x14ac:dyDescent="0.3">
      <c r="A39" s="111" t="s">
        <v>44</v>
      </c>
      <c r="B39" s="112"/>
      <c r="C39" s="112"/>
      <c r="D39" s="112"/>
      <c r="E39" s="112"/>
      <c r="F39" s="113"/>
    </row>
    <row r="40" spans="1:6" ht="18" customHeight="1" thickBot="1" x14ac:dyDescent="0.3">
      <c r="A40" s="22"/>
      <c r="B40" s="23"/>
      <c r="C40" s="30"/>
      <c r="D40" s="36"/>
      <c r="E40" s="37" t="s">
        <v>146</v>
      </c>
      <c r="F40" s="38" t="s">
        <v>142</v>
      </c>
    </row>
    <row r="41" spans="1:6" s="48" customFormat="1" ht="30" hidden="1" x14ac:dyDescent="0.25">
      <c r="A41" s="25" t="s">
        <v>40</v>
      </c>
      <c r="B41" s="26" t="s">
        <v>53</v>
      </c>
      <c r="C41" s="27" t="s">
        <v>59</v>
      </c>
      <c r="D41" s="28" t="s">
        <v>130</v>
      </c>
      <c r="E41" s="29" t="s">
        <v>131</v>
      </c>
      <c r="F41" s="24" t="s">
        <v>131</v>
      </c>
    </row>
    <row r="42" spans="1:6" ht="15.75" hidden="1" customHeight="1" x14ac:dyDescent="0.25">
      <c r="A42" s="2">
        <v>30</v>
      </c>
      <c r="B42" s="17" t="s">
        <v>89</v>
      </c>
      <c r="C42" s="32" t="s">
        <v>133</v>
      </c>
      <c r="D42" s="39">
        <v>17.239999999999998</v>
      </c>
      <c r="E42" s="40">
        <f t="shared" ref="E42" si="5">(D42*0.33)+D42</f>
        <v>22.929199999999998</v>
      </c>
      <c r="F42" s="50">
        <f t="shared" ref="F42:F74" si="6">(D42*0.32)+D42</f>
        <v>22.756799999999998</v>
      </c>
    </row>
    <row r="43" spans="1:6" ht="15.75" hidden="1" customHeight="1" x14ac:dyDescent="0.25">
      <c r="A43" s="2">
        <v>31</v>
      </c>
      <c r="B43" s="17" t="s">
        <v>90</v>
      </c>
      <c r="C43" s="32" t="s">
        <v>133</v>
      </c>
      <c r="D43" s="39">
        <v>16.329999999999998</v>
      </c>
      <c r="E43" s="40">
        <f t="shared" ref="E43" si="7">(D43*0.33)+D43</f>
        <v>21.718899999999998</v>
      </c>
      <c r="F43" s="50">
        <f t="shared" si="6"/>
        <v>21.555599999999998</v>
      </c>
    </row>
    <row r="44" spans="1:6" ht="15.75" hidden="1" customHeight="1" x14ac:dyDescent="0.25">
      <c r="A44" s="2">
        <v>32</v>
      </c>
      <c r="B44" s="17" t="s">
        <v>91</v>
      </c>
      <c r="C44" s="32" t="s">
        <v>133</v>
      </c>
      <c r="D44" s="39">
        <v>14.06</v>
      </c>
      <c r="E44" s="40">
        <f t="shared" ref="E44" si="8">(D44*0.33)+D44</f>
        <v>18.6998</v>
      </c>
      <c r="F44" s="50">
        <f t="shared" si="6"/>
        <v>18.559200000000001</v>
      </c>
    </row>
    <row r="45" spans="1:6" ht="15.75" hidden="1" customHeight="1" x14ac:dyDescent="0.25">
      <c r="A45" s="2">
        <v>33</v>
      </c>
      <c r="B45" s="17" t="s">
        <v>92</v>
      </c>
      <c r="C45" s="32" t="s">
        <v>133</v>
      </c>
      <c r="D45" s="39">
        <v>17.23</v>
      </c>
      <c r="E45" s="40">
        <f t="shared" ref="E45" si="9">(D45*0.33)+D45</f>
        <v>22.915900000000001</v>
      </c>
      <c r="F45" s="50">
        <f t="shared" si="6"/>
        <v>22.743600000000001</v>
      </c>
    </row>
    <row r="46" spans="1:6" s="8" customFormat="1" ht="15.75" hidden="1" customHeight="1" x14ac:dyDescent="0.25">
      <c r="A46" s="2">
        <v>34</v>
      </c>
      <c r="B46" s="17" t="s">
        <v>93</v>
      </c>
      <c r="C46" s="32" t="s">
        <v>133</v>
      </c>
      <c r="D46" s="39">
        <v>15</v>
      </c>
      <c r="E46" s="40">
        <f t="shared" ref="E46" si="10">(D46*0.33)+D46</f>
        <v>19.95</v>
      </c>
      <c r="F46" s="50">
        <f t="shared" si="6"/>
        <v>19.8</v>
      </c>
    </row>
    <row r="47" spans="1:6" s="8" customFormat="1" ht="15.75" hidden="1" customHeight="1" x14ac:dyDescent="0.25">
      <c r="A47" s="2">
        <v>35</v>
      </c>
      <c r="B47" s="17" t="s">
        <v>94</v>
      </c>
      <c r="C47" s="32" t="s">
        <v>133</v>
      </c>
      <c r="D47" s="39">
        <v>25.63</v>
      </c>
      <c r="E47" s="40">
        <f t="shared" ref="E47" si="11">(D47*0.33)+D47</f>
        <v>34.087899999999998</v>
      </c>
      <c r="F47" s="50">
        <f t="shared" si="6"/>
        <v>33.831599999999995</v>
      </c>
    </row>
    <row r="48" spans="1:6" s="8" customFormat="1" ht="15.75" hidden="1" customHeight="1" x14ac:dyDescent="0.25">
      <c r="A48" s="2">
        <v>36</v>
      </c>
      <c r="B48" s="17" t="s">
        <v>95</v>
      </c>
      <c r="C48" s="32" t="s">
        <v>133</v>
      </c>
      <c r="D48" s="39">
        <v>14.85</v>
      </c>
      <c r="E48" s="40">
        <f t="shared" ref="E48" si="12">(D48*0.33)+D48</f>
        <v>19.750499999999999</v>
      </c>
      <c r="F48" s="50">
        <f t="shared" si="6"/>
        <v>19.602</v>
      </c>
    </row>
    <row r="49" spans="1:6" s="8" customFormat="1" ht="15.75" hidden="1" customHeight="1" x14ac:dyDescent="0.25">
      <c r="A49" s="2">
        <v>37</v>
      </c>
      <c r="B49" s="17" t="s">
        <v>96</v>
      </c>
      <c r="C49" s="32" t="s">
        <v>133</v>
      </c>
      <c r="D49" s="39">
        <v>14</v>
      </c>
      <c r="E49" s="40">
        <f t="shared" ref="E49" si="13">(D49*0.33)+D49</f>
        <v>18.62</v>
      </c>
      <c r="F49" s="50">
        <f t="shared" si="6"/>
        <v>18.48</v>
      </c>
    </row>
    <row r="50" spans="1:6" s="8" customFormat="1" ht="15.75" hidden="1" customHeight="1" x14ac:dyDescent="0.25">
      <c r="A50" s="2">
        <v>38</v>
      </c>
      <c r="B50" s="17" t="s">
        <v>97</v>
      </c>
      <c r="C50" s="32" t="s">
        <v>133</v>
      </c>
      <c r="D50" s="39">
        <v>14</v>
      </c>
      <c r="E50" s="40">
        <f t="shared" ref="E50" si="14">(D50*0.33)+D50</f>
        <v>18.62</v>
      </c>
      <c r="F50" s="50">
        <f t="shared" si="6"/>
        <v>18.48</v>
      </c>
    </row>
    <row r="51" spans="1:6" s="8" customFormat="1" ht="15.75" hidden="1" customHeight="1" x14ac:dyDescent="0.25">
      <c r="A51" s="2">
        <v>39</v>
      </c>
      <c r="B51" s="17" t="s">
        <v>98</v>
      </c>
      <c r="C51" s="32" t="s">
        <v>133</v>
      </c>
      <c r="D51" s="39">
        <v>15.23</v>
      </c>
      <c r="E51" s="40">
        <f t="shared" ref="E51" si="15">(D51*0.33)+D51</f>
        <v>20.2559</v>
      </c>
      <c r="F51" s="50">
        <f t="shared" si="6"/>
        <v>20.1036</v>
      </c>
    </row>
    <row r="52" spans="1:6" s="8" customFormat="1" ht="15.75" hidden="1" customHeight="1" x14ac:dyDescent="0.25">
      <c r="A52" s="2">
        <v>40</v>
      </c>
      <c r="B52" s="17" t="s">
        <v>99</v>
      </c>
      <c r="C52" s="32" t="s">
        <v>133</v>
      </c>
      <c r="D52" s="39">
        <v>10</v>
      </c>
      <c r="E52" s="40">
        <f t="shared" ref="E52" si="16">(D52*0.33)+D52</f>
        <v>13.3</v>
      </c>
      <c r="F52" s="50">
        <f t="shared" si="6"/>
        <v>13.2</v>
      </c>
    </row>
    <row r="53" spans="1:6" s="8" customFormat="1" ht="15.75" hidden="1" customHeight="1" x14ac:dyDescent="0.25">
      <c r="A53" s="2">
        <v>41</v>
      </c>
      <c r="B53" s="17" t="s">
        <v>72</v>
      </c>
      <c r="C53" s="32" t="s">
        <v>133</v>
      </c>
      <c r="D53" s="39">
        <v>10</v>
      </c>
      <c r="E53" s="40">
        <f t="shared" ref="E53" si="17">(D53*0.33)+D53</f>
        <v>13.3</v>
      </c>
      <c r="F53" s="50">
        <f t="shared" si="6"/>
        <v>13.2</v>
      </c>
    </row>
    <row r="54" spans="1:6" s="8" customFormat="1" ht="15.75" hidden="1" customHeight="1" x14ac:dyDescent="0.25">
      <c r="A54" s="2">
        <v>42</v>
      </c>
      <c r="B54" s="17" t="s">
        <v>100</v>
      </c>
      <c r="C54" s="32" t="s">
        <v>133</v>
      </c>
      <c r="D54" s="39">
        <v>25</v>
      </c>
      <c r="E54" s="40">
        <f t="shared" ref="E54" si="18">(D54*0.33)+D54</f>
        <v>33.25</v>
      </c>
      <c r="F54" s="50">
        <f t="shared" si="6"/>
        <v>33</v>
      </c>
    </row>
    <row r="55" spans="1:6" s="8" customFormat="1" ht="15.75" hidden="1" customHeight="1" x14ac:dyDescent="0.25">
      <c r="A55" s="2">
        <v>43</v>
      </c>
      <c r="B55" s="17" t="s">
        <v>101</v>
      </c>
      <c r="C55" s="32" t="s">
        <v>133</v>
      </c>
      <c r="D55" s="39">
        <v>16.920000000000002</v>
      </c>
      <c r="E55" s="40">
        <f t="shared" ref="E55" si="19">(D55*0.33)+D55</f>
        <v>22.503600000000002</v>
      </c>
      <c r="F55" s="50">
        <f t="shared" si="6"/>
        <v>22.334400000000002</v>
      </c>
    </row>
    <row r="56" spans="1:6" s="8" customFormat="1" ht="15.75" hidden="1" customHeight="1" x14ac:dyDescent="0.25">
      <c r="A56" s="2">
        <v>44</v>
      </c>
      <c r="B56" s="17" t="s">
        <v>102</v>
      </c>
      <c r="C56" s="32" t="s">
        <v>133</v>
      </c>
      <c r="D56" s="39">
        <v>28.03</v>
      </c>
      <c r="E56" s="40">
        <f t="shared" ref="E56" si="20">(D56*0.33)+D56</f>
        <v>37.279899999999998</v>
      </c>
      <c r="F56" s="50">
        <f t="shared" si="6"/>
        <v>36.999600000000001</v>
      </c>
    </row>
    <row r="57" spans="1:6" s="8" customFormat="1" ht="15.75" hidden="1" customHeight="1" x14ac:dyDescent="0.25">
      <c r="A57" s="2">
        <v>45</v>
      </c>
      <c r="B57" s="17" t="s">
        <v>103</v>
      </c>
      <c r="C57" s="32" t="s">
        <v>133</v>
      </c>
      <c r="D57" s="39">
        <v>33.61</v>
      </c>
      <c r="E57" s="40">
        <f t="shared" ref="E57" si="21">(D57*0.33)+D57</f>
        <v>44.701300000000003</v>
      </c>
      <c r="F57" s="50">
        <f t="shared" si="6"/>
        <v>44.365200000000002</v>
      </c>
    </row>
    <row r="58" spans="1:6" s="8" customFormat="1" ht="15.75" hidden="1" customHeight="1" x14ac:dyDescent="0.25">
      <c r="A58" s="2">
        <v>46</v>
      </c>
      <c r="B58" s="17" t="s">
        <v>104</v>
      </c>
      <c r="C58" s="32" t="s">
        <v>133</v>
      </c>
      <c r="D58" s="39">
        <v>13.98</v>
      </c>
      <c r="E58" s="40">
        <f t="shared" ref="E58" si="22">(D58*0.33)+D58</f>
        <v>18.593400000000003</v>
      </c>
      <c r="F58" s="50">
        <f t="shared" si="6"/>
        <v>18.453600000000002</v>
      </c>
    </row>
    <row r="59" spans="1:6" s="8" customFormat="1" ht="15.75" hidden="1" customHeight="1" x14ac:dyDescent="0.25">
      <c r="A59" s="2">
        <v>47</v>
      </c>
      <c r="B59" s="17" t="s">
        <v>105</v>
      </c>
      <c r="C59" s="32" t="s">
        <v>133</v>
      </c>
      <c r="D59" s="39">
        <v>14.53</v>
      </c>
      <c r="E59" s="40">
        <f t="shared" ref="E59" si="23">(D59*0.33)+D59</f>
        <v>19.3249</v>
      </c>
      <c r="F59" s="50">
        <f t="shared" si="6"/>
        <v>19.179600000000001</v>
      </c>
    </row>
    <row r="60" spans="1:6" s="8" customFormat="1" ht="15.75" hidden="1" customHeight="1" x14ac:dyDescent="0.25">
      <c r="A60" s="2">
        <v>48</v>
      </c>
      <c r="B60" s="17" t="s">
        <v>106</v>
      </c>
      <c r="C60" s="32" t="s">
        <v>133</v>
      </c>
      <c r="D60" s="39">
        <v>19.23</v>
      </c>
      <c r="E60" s="40">
        <f t="shared" ref="E60" si="24">(D60*0.33)+D60</f>
        <v>25.575900000000001</v>
      </c>
      <c r="F60" s="50">
        <f t="shared" si="6"/>
        <v>25.383600000000001</v>
      </c>
    </row>
    <row r="61" spans="1:6" s="8" customFormat="1" ht="15.75" hidden="1" customHeight="1" x14ac:dyDescent="0.25">
      <c r="A61" s="2">
        <v>49</v>
      </c>
      <c r="B61" s="17" t="s">
        <v>107</v>
      </c>
      <c r="C61" s="32" t="s">
        <v>133</v>
      </c>
      <c r="D61" s="39">
        <v>18.57</v>
      </c>
      <c r="E61" s="40">
        <f t="shared" ref="E61" si="25">(D61*0.33)+D61</f>
        <v>24.6981</v>
      </c>
      <c r="F61" s="50">
        <f t="shared" si="6"/>
        <v>24.5124</v>
      </c>
    </row>
    <row r="62" spans="1:6" s="8" customFormat="1" ht="15.75" hidden="1" customHeight="1" x14ac:dyDescent="0.25">
      <c r="A62" s="2">
        <v>50</v>
      </c>
      <c r="B62" s="17" t="s">
        <v>108</v>
      </c>
      <c r="C62" s="32" t="s">
        <v>133</v>
      </c>
      <c r="D62" s="39">
        <v>18</v>
      </c>
      <c r="E62" s="40">
        <f t="shared" ref="E62" si="26">(D62*0.33)+D62</f>
        <v>23.94</v>
      </c>
      <c r="F62" s="50">
        <f t="shared" si="6"/>
        <v>23.759999999999998</v>
      </c>
    </row>
    <row r="63" spans="1:6" s="8" customFormat="1" ht="15.75" hidden="1" customHeight="1" x14ac:dyDescent="0.25">
      <c r="A63" s="2">
        <v>51</v>
      </c>
      <c r="B63" s="17" t="s">
        <v>109</v>
      </c>
      <c r="C63" s="32" t="s">
        <v>133</v>
      </c>
      <c r="D63" s="39">
        <v>12.75</v>
      </c>
      <c r="E63" s="40">
        <f t="shared" ref="E63" si="27">(D63*0.33)+D63</f>
        <v>16.9575</v>
      </c>
      <c r="F63" s="50">
        <f t="shared" si="6"/>
        <v>16.829999999999998</v>
      </c>
    </row>
    <row r="64" spans="1:6" s="8" customFormat="1" ht="15.75" hidden="1" customHeight="1" x14ac:dyDescent="0.25">
      <c r="A64" s="2">
        <v>52</v>
      </c>
      <c r="B64" s="17" t="s">
        <v>110</v>
      </c>
      <c r="C64" s="32" t="s">
        <v>133</v>
      </c>
      <c r="D64" s="39">
        <v>16</v>
      </c>
      <c r="E64" s="40">
        <f t="shared" ref="E64" si="28">(D64*0.33)+D64</f>
        <v>21.28</v>
      </c>
      <c r="F64" s="50">
        <f t="shared" si="6"/>
        <v>21.12</v>
      </c>
    </row>
    <row r="65" spans="1:6" s="8" customFormat="1" ht="15.75" hidden="1" customHeight="1" x14ac:dyDescent="0.25">
      <c r="A65" s="2">
        <v>53</v>
      </c>
      <c r="B65" s="17" t="s">
        <v>111</v>
      </c>
      <c r="C65" s="32" t="s">
        <v>133</v>
      </c>
      <c r="D65" s="39">
        <v>15.48</v>
      </c>
      <c r="E65" s="40">
        <f t="shared" ref="E65" si="29">(D65*0.33)+D65</f>
        <v>20.5884</v>
      </c>
      <c r="F65" s="50">
        <f t="shared" si="6"/>
        <v>20.433600000000002</v>
      </c>
    </row>
    <row r="66" spans="1:6" s="8" customFormat="1" ht="15.75" hidden="1" customHeight="1" x14ac:dyDescent="0.25">
      <c r="A66" s="2">
        <v>54</v>
      </c>
      <c r="B66" s="17" t="s">
        <v>112</v>
      </c>
      <c r="C66" s="32" t="s">
        <v>133</v>
      </c>
      <c r="D66" s="39">
        <v>19.62</v>
      </c>
      <c r="E66" s="40">
        <f t="shared" ref="E66" si="30">(D66*0.33)+D66</f>
        <v>26.0946</v>
      </c>
      <c r="F66" s="50">
        <f t="shared" si="6"/>
        <v>25.898400000000002</v>
      </c>
    </row>
    <row r="67" spans="1:6" ht="15.75" hidden="1" customHeight="1" x14ac:dyDescent="0.25">
      <c r="A67" s="2">
        <v>55</v>
      </c>
      <c r="B67" s="17" t="s">
        <v>113</v>
      </c>
      <c r="C67" s="32" t="s">
        <v>133</v>
      </c>
      <c r="D67" s="39">
        <v>15.44</v>
      </c>
      <c r="E67" s="40">
        <f t="shared" ref="E67" si="31">(D67*0.33)+D67</f>
        <v>20.5352</v>
      </c>
      <c r="F67" s="50">
        <f t="shared" si="6"/>
        <v>20.380800000000001</v>
      </c>
    </row>
    <row r="68" spans="1:6" s="7" customFormat="1" ht="15.75" hidden="1" customHeight="1" x14ac:dyDescent="0.2">
      <c r="A68" s="2">
        <v>56</v>
      </c>
      <c r="B68" s="17" t="s">
        <v>114</v>
      </c>
      <c r="C68" s="32" t="s">
        <v>133</v>
      </c>
      <c r="D68" s="39">
        <v>21.83</v>
      </c>
      <c r="E68" s="40">
        <f t="shared" ref="E68" si="32">(D68*0.33)+D68</f>
        <v>29.033899999999999</v>
      </c>
      <c r="F68" s="50">
        <f t="shared" si="6"/>
        <v>28.815599999999996</v>
      </c>
    </row>
    <row r="69" spans="1:6" ht="15.75" hidden="1" customHeight="1" x14ac:dyDescent="0.25">
      <c r="A69" s="2">
        <v>57</v>
      </c>
      <c r="B69" s="17" t="s">
        <v>115</v>
      </c>
      <c r="C69" s="32" t="s">
        <v>133</v>
      </c>
      <c r="D69" s="39">
        <v>10</v>
      </c>
      <c r="E69" s="40">
        <f t="shared" ref="E69" si="33">(D69*0.33)+D69</f>
        <v>13.3</v>
      </c>
      <c r="F69" s="50">
        <f t="shared" si="6"/>
        <v>13.2</v>
      </c>
    </row>
    <row r="70" spans="1:6" ht="15.75" hidden="1" customHeight="1" x14ac:dyDescent="0.25">
      <c r="A70" s="2">
        <v>58</v>
      </c>
      <c r="B70" s="17" t="s">
        <v>116</v>
      </c>
      <c r="C70" s="32" t="s">
        <v>133</v>
      </c>
      <c r="D70" s="39">
        <v>14.54</v>
      </c>
      <c r="E70" s="40">
        <f t="shared" ref="E70" si="34">(D70*0.33)+D70</f>
        <v>19.338200000000001</v>
      </c>
      <c r="F70" s="50">
        <f t="shared" si="6"/>
        <v>19.192799999999998</v>
      </c>
    </row>
    <row r="71" spans="1:6" ht="15.75" hidden="1" customHeight="1" x14ac:dyDescent="0.25">
      <c r="A71" s="2">
        <v>59</v>
      </c>
      <c r="B71" s="17" t="s">
        <v>117</v>
      </c>
      <c r="C71" s="32" t="s">
        <v>133</v>
      </c>
      <c r="D71" s="39">
        <v>13</v>
      </c>
      <c r="E71" s="40">
        <f t="shared" ref="E71" si="35">(D71*0.33)+D71</f>
        <v>17.29</v>
      </c>
      <c r="F71" s="50">
        <f t="shared" si="6"/>
        <v>17.16</v>
      </c>
    </row>
    <row r="72" spans="1:6" ht="15.75" hidden="1" customHeight="1" x14ac:dyDescent="0.25">
      <c r="A72" s="2">
        <v>60</v>
      </c>
      <c r="B72" s="17" t="s">
        <v>118</v>
      </c>
      <c r="C72" s="32" t="s">
        <v>133</v>
      </c>
      <c r="D72" s="39">
        <v>25.6</v>
      </c>
      <c r="E72" s="40">
        <f t="shared" ref="E72" si="36">(D72*0.33)+D72</f>
        <v>34.048000000000002</v>
      </c>
      <c r="F72" s="50">
        <f t="shared" si="6"/>
        <v>33.792000000000002</v>
      </c>
    </row>
    <row r="73" spans="1:6" ht="15.75" hidden="1" customHeight="1" x14ac:dyDescent="0.25">
      <c r="A73" s="2">
        <v>61</v>
      </c>
      <c r="B73" s="17" t="s">
        <v>119</v>
      </c>
      <c r="C73" s="32" t="s">
        <v>133</v>
      </c>
      <c r="D73" s="39">
        <v>10.89</v>
      </c>
      <c r="E73" s="40">
        <f t="shared" ref="E73" si="37">(D73*0.33)+D73</f>
        <v>14.483700000000001</v>
      </c>
      <c r="F73" s="50">
        <f t="shared" si="6"/>
        <v>14.3748</v>
      </c>
    </row>
    <row r="74" spans="1:6" ht="15.75" hidden="1" customHeight="1" thickBot="1" x14ac:dyDescent="0.3">
      <c r="A74" s="20">
        <v>62</v>
      </c>
      <c r="B74" s="21" t="s">
        <v>120</v>
      </c>
      <c r="C74" s="32" t="s">
        <v>133</v>
      </c>
      <c r="D74" s="42">
        <v>10</v>
      </c>
      <c r="E74" s="40">
        <f t="shared" ref="E74" si="38">(D74*0.33)+D74</f>
        <v>13.3</v>
      </c>
      <c r="F74" s="50">
        <f t="shared" si="6"/>
        <v>13.2</v>
      </c>
    </row>
    <row r="75" spans="1:6" ht="19.5" hidden="1" customHeight="1" thickBot="1" x14ac:dyDescent="0.3">
      <c r="A75" s="108"/>
      <c r="B75" s="109"/>
      <c r="C75" s="109"/>
      <c r="D75" s="109"/>
      <c r="E75" s="109"/>
      <c r="F75" s="110"/>
    </row>
    <row r="76" spans="1:6" ht="26.25" customHeight="1" thickBot="1" x14ac:dyDescent="0.3">
      <c r="A76" s="111" t="s">
        <v>45</v>
      </c>
      <c r="B76" s="112"/>
      <c r="C76" s="112"/>
      <c r="D76" s="112"/>
      <c r="E76" s="112"/>
      <c r="F76" s="113"/>
    </row>
    <row r="77" spans="1:6" s="8" customFormat="1" ht="18" customHeight="1" thickBot="1" x14ac:dyDescent="0.3">
      <c r="A77" s="22"/>
      <c r="B77" s="23"/>
      <c r="C77" s="30"/>
      <c r="D77" s="36"/>
      <c r="E77" s="37" t="s">
        <v>146</v>
      </c>
      <c r="F77" s="38" t="s">
        <v>142</v>
      </c>
    </row>
    <row r="78" spans="1:6" s="48" customFormat="1" ht="30" hidden="1" x14ac:dyDescent="0.25">
      <c r="A78" s="25" t="s">
        <v>40</v>
      </c>
      <c r="B78" s="26" t="s">
        <v>53</v>
      </c>
      <c r="C78" s="27" t="s">
        <v>59</v>
      </c>
      <c r="D78" s="28" t="s">
        <v>130</v>
      </c>
      <c r="E78" s="29" t="s">
        <v>131</v>
      </c>
      <c r="F78" s="24" t="s">
        <v>131</v>
      </c>
    </row>
    <row r="79" spans="1:6" s="7" customFormat="1" ht="15.75" hidden="1" customHeight="1" x14ac:dyDescent="0.2">
      <c r="A79" s="2">
        <v>63</v>
      </c>
      <c r="B79" s="17" t="s">
        <v>121</v>
      </c>
      <c r="C79" s="33" t="s">
        <v>133</v>
      </c>
      <c r="D79" s="39">
        <v>13</v>
      </c>
      <c r="E79" s="40">
        <f t="shared" ref="E79:E87" si="39">(D79*0.33)+D79</f>
        <v>17.29</v>
      </c>
      <c r="F79" s="50">
        <f t="shared" ref="F79:F87" si="40">(D79*0.32)+D79</f>
        <v>17.16</v>
      </c>
    </row>
    <row r="80" spans="1:6" ht="15.75" hidden="1" customHeight="1" x14ac:dyDescent="0.25">
      <c r="A80" s="2">
        <v>64</v>
      </c>
      <c r="B80" s="17" t="s">
        <v>122</v>
      </c>
      <c r="C80" s="33" t="s">
        <v>133</v>
      </c>
      <c r="D80" s="39">
        <v>11.13</v>
      </c>
      <c r="E80" s="40">
        <f t="shared" si="39"/>
        <v>14.802900000000001</v>
      </c>
      <c r="F80" s="50">
        <f t="shared" si="40"/>
        <v>14.691600000000001</v>
      </c>
    </row>
    <row r="81" spans="1:6" ht="15.75" hidden="1" customHeight="1" x14ac:dyDescent="0.25">
      <c r="A81" s="2">
        <v>65</v>
      </c>
      <c r="B81" s="17" t="s">
        <v>129</v>
      </c>
      <c r="C81" s="33" t="s">
        <v>133</v>
      </c>
      <c r="D81" s="39">
        <v>22.88</v>
      </c>
      <c r="E81" s="40">
        <f t="shared" si="39"/>
        <v>30.430399999999999</v>
      </c>
      <c r="F81" s="50">
        <f t="shared" si="40"/>
        <v>30.201599999999999</v>
      </c>
    </row>
    <row r="82" spans="1:6" ht="15.75" hidden="1" customHeight="1" x14ac:dyDescent="0.25">
      <c r="A82" s="2">
        <v>66</v>
      </c>
      <c r="B82" s="17" t="s">
        <v>123</v>
      </c>
      <c r="C82" s="33" t="s">
        <v>133</v>
      </c>
      <c r="D82" s="39">
        <v>16.940000000000001</v>
      </c>
      <c r="E82" s="40">
        <f t="shared" si="39"/>
        <v>22.530200000000001</v>
      </c>
      <c r="F82" s="50">
        <f t="shared" si="40"/>
        <v>22.360800000000001</v>
      </c>
    </row>
    <row r="83" spans="1:6" ht="15.75" hidden="1" customHeight="1" x14ac:dyDescent="0.25">
      <c r="A83" s="2">
        <v>67</v>
      </c>
      <c r="B83" s="17" t="s">
        <v>124</v>
      </c>
      <c r="C83" s="33" t="s">
        <v>133</v>
      </c>
      <c r="D83" s="39">
        <v>20</v>
      </c>
      <c r="E83" s="40">
        <f t="shared" si="39"/>
        <v>26.6</v>
      </c>
      <c r="F83" s="50">
        <f t="shared" si="40"/>
        <v>26.4</v>
      </c>
    </row>
    <row r="84" spans="1:6" ht="15.75" hidden="1" customHeight="1" x14ac:dyDescent="0.25">
      <c r="A84" s="2">
        <v>68</v>
      </c>
      <c r="B84" s="17" t="s">
        <v>125</v>
      </c>
      <c r="C84" s="33" t="s">
        <v>133</v>
      </c>
      <c r="D84" s="39">
        <v>14</v>
      </c>
      <c r="E84" s="40">
        <f t="shared" si="39"/>
        <v>18.62</v>
      </c>
      <c r="F84" s="50">
        <f t="shared" si="40"/>
        <v>18.48</v>
      </c>
    </row>
    <row r="85" spans="1:6" ht="15.75" hidden="1" customHeight="1" x14ac:dyDescent="0.25">
      <c r="A85" s="2">
        <v>69</v>
      </c>
      <c r="B85" s="17" t="s">
        <v>126</v>
      </c>
      <c r="C85" s="33" t="s">
        <v>133</v>
      </c>
      <c r="D85" s="39">
        <v>16</v>
      </c>
      <c r="E85" s="40">
        <f t="shared" si="39"/>
        <v>21.28</v>
      </c>
      <c r="F85" s="50">
        <f t="shared" si="40"/>
        <v>21.12</v>
      </c>
    </row>
    <row r="86" spans="1:6" s="8" customFormat="1" ht="15.75" hidden="1" customHeight="1" x14ac:dyDescent="0.25">
      <c r="A86" s="2">
        <v>70</v>
      </c>
      <c r="B86" s="17" t="s">
        <v>127</v>
      </c>
      <c r="C86" s="33" t="s">
        <v>133</v>
      </c>
      <c r="D86" s="39">
        <v>16</v>
      </c>
      <c r="E86" s="40">
        <f t="shared" si="39"/>
        <v>21.28</v>
      </c>
      <c r="F86" s="50">
        <f t="shared" si="40"/>
        <v>21.12</v>
      </c>
    </row>
    <row r="87" spans="1:6" ht="15.75" hidden="1" customHeight="1" thickBot="1" x14ac:dyDescent="0.3">
      <c r="A87" s="14">
        <v>71</v>
      </c>
      <c r="B87" s="18" t="s">
        <v>128</v>
      </c>
      <c r="C87" s="33" t="s">
        <v>133</v>
      </c>
      <c r="D87" s="44">
        <v>24</v>
      </c>
      <c r="E87" s="40">
        <f t="shared" si="39"/>
        <v>31.92</v>
      </c>
      <c r="F87" s="50">
        <f t="shared" si="40"/>
        <v>31.68</v>
      </c>
    </row>
    <row r="88" spans="1:6" ht="26.25" customHeight="1" thickBot="1" x14ac:dyDescent="0.3">
      <c r="A88" s="111" t="s">
        <v>58</v>
      </c>
      <c r="B88" s="112"/>
      <c r="C88" s="112"/>
      <c r="D88" s="112"/>
      <c r="E88" s="112"/>
      <c r="F88" s="113"/>
    </row>
    <row r="89" spans="1:6" ht="21" customHeight="1" thickBot="1" x14ac:dyDescent="0.3">
      <c r="A89" s="114" t="s">
        <v>51</v>
      </c>
      <c r="B89" s="115"/>
      <c r="C89" s="115"/>
      <c r="D89" s="115"/>
      <c r="E89" s="115"/>
      <c r="F89" s="116"/>
    </row>
    <row r="90" spans="1:6" ht="18" customHeight="1" thickBot="1" x14ac:dyDescent="0.3">
      <c r="A90" s="22"/>
      <c r="B90" s="23"/>
      <c r="C90" s="30"/>
      <c r="D90" s="36"/>
      <c r="E90" s="102"/>
      <c r="F90" s="103"/>
    </row>
    <row r="91" spans="1:6" s="48" customFormat="1" ht="30" x14ac:dyDescent="0.25">
      <c r="A91" s="25" t="s">
        <v>40</v>
      </c>
      <c r="B91" s="26" t="s">
        <v>52</v>
      </c>
      <c r="C91" s="27" t="s">
        <v>59</v>
      </c>
      <c r="D91" s="49" t="s">
        <v>130</v>
      </c>
      <c r="E91" s="104"/>
      <c r="F91" s="105"/>
    </row>
    <row r="92" spans="1:6" ht="15.75" customHeight="1" x14ac:dyDescent="0.25">
      <c r="A92" s="2">
        <v>72</v>
      </c>
      <c r="B92" s="16" t="s">
        <v>50</v>
      </c>
      <c r="C92" s="34" t="s">
        <v>136</v>
      </c>
      <c r="D92" s="43">
        <v>0</v>
      </c>
      <c r="E92" s="104"/>
      <c r="F92" s="105"/>
    </row>
    <row r="93" spans="1:6" s="8" customFormat="1" ht="15.75" customHeight="1" x14ac:dyDescent="0.25">
      <c r="A93" s="2">
        <v>73</v>
      </c>
      <c r="B93" s="16" t="s">
        <v>46</v>
      </c>
      <c r="C93" s="34" t="s">
        <v>136</v>
      </c>
      <c r="D93" s="43">
        <v>25</v>
      </c>
      <c r="E93" s="104"/>
      <c r="F93" s="105"/>
    </row>
    <row r="94" spans="1:6" ht="15.75" customHeight="1" x14ac:dyDescent="0.25">
      <c r="A94" s="2">
        <v>74</v>
      </c>
      <c r="B94" s="16" t="s">
        <v>47</v>
      </c>
      <c r="C94" s="34" t="s">
        <v>136</v>
      </c>
      <c r="D94" s="43">
        <v>50</v>
      </c>
      <c r="E94" s="104"/>
      <c r="F94" s="105"/>
    </row>
    <row r="95" spans="1:6" s="7" customFormat="1" ht="15.75" customHeight="1" x14ac:dyDescent="0.2">
      <c r="A95" s="2">
        <v>75</v>
      </c>
      <c r="B95" s="16" t="s">
        <v>48</v>
      </c>
      <c r="C95" s="34" t="s">
        <v>136</v>
      </c>
      <c r="D95" s="43">
        <v>15</v>
      </c>
      <c r="E95" s="104"/>
      <c r="F95" s="105"/>
    </row>
    <row r="96" spans="1:6" ht="15.75" customHeight="1" thickBot="1" x14ac:dyDescent="0.3">
      <c r="A96" s="14">
        <v>76</v>
      </c>
      <c r="B96" s="19" t="s">
        <v>49</v>
      </c>
      <c r="C96" s="35" t="s">
        <v>136</v>
      </c>
      <c r="D96" s="45">
        <v>30</v>
      </c>
      <c r="E96" s="106"/>
      <c r="F96" s="107"/>
    </row>
    <row r="97" spans="1:6" ht="16.5" customHeight="1" thickBot="1" x14ac:dyDescent="0.3">
      <c r="A97" s="114" t="s">
        <v>140</v>
      </c>
      <c r="B97" s="115"/>
      <c r="C97" s="115"/>
      <c r="D97" s="115"/>
      <c r="E97" s="115"/>
      <c r="F97" s="116"/>
    </row>
    <row r="98" spans="1:6" ht="15.75" thickBot="1" x14ac:dyDescent="0.3">
      <c r="A98" s="22"/>
      <c r="B98" s="23"/>
      <c r="C98" s="30"/>
      <c r="D98" s="36"/>
      <c r="E98" s="102"/>
      <c r="F98" s="103"/>
    </row>
    <row r="99" spans="1:6" ht="30" x14ac:dyDescent="0.25">
      <c r="A99" s="25" t="s">
        <v>40</v>
      </c>
      <c r="B99" s="26" t="s">
        <v>137</v>
      </c>
      <c r="C99" s="27" t="s">
        <v>59</v>
      </c>
      <c r="D99" s="49" t="s">
        <v>130</v>
      </c>
      <c r="E99" s="104"/>
      <c r="F99" s="105"/>
    </row>
    <row r="100" spans="1:6" ht="15.75" thickBot="1" x14ac:dyDescent="0.3">
      <c r="A100" s="14">
        <v>77</v>
      </c>
      <c r="B100" s="19" t="s">
        <v>138</v>
      </c>
      <c r="C100" s="35" t="s">
        <v>139</v>
      </c>
      <c r="D100" s="45">
        <v>2</v>
      </c>
      <c r="E100" s="106"/>
      <c r="F100" s="107"/>
    </row>
    <row r="101" spans="1:6" ht="47.25" thickBot="1" x14ac:dyDescent="0.3">
      <c r="A101" s="120" t="s">
        <v>57</v>
      </c>
      <c r="B101" s="121"/>
      <c r="C101" s="121"/>
      <c r="D101" s="121"/>
      <c r="E101" s="121"/>
      <c r="F101" s="122"/>
    </row>
    <row r="102" spans="1:6" ht="24" thickBot="1" x14ac:dyDescent="0.3">
      <c r="A102" s="111" t="s">
        <v>42</v>
      </c>
      <c r="B102" s="112"/>
      <c r="C102" s="112"/>
      <c r="D102" s="112"/>
      <c r="E102" s="112"/>
      <c r="F102" s="113"/>
    </row>
    <row r="103" spans="1:6" s="8" customFormat="1" ht="14.25" customHeight="1" thickBot="1" x14ac:dyDescent="0.3">
      <c r="A103" s="22"/>
      <c r="B103" s="23"/>
      <c r="C103" s="30"/>
      <c r="D103" s="36"/>
      <c r="E103" s="37" t="s">
        <v>146</v>
      </c>
      <c r="F103" s="38" t="s">
        <v>142</v>
      </c>
    </row>
    <row r="104" spans="1:6" ht="33" hidden="1" customHeight="1" x14ac:dyDescent="0.25">
      <c r="A104" s="25" t="s">
        <v>40</v>
      </c>
      <c r="B104" s="26" t="s">
        <v>53</v>
      </c>
      <c r="C104" s="27" t="s">
        <v>59</v>
      </c>
      <c r="D104" s="28" t="s">
        <v>130</v>
      </c>
      <c r="E104" s="29" t="s">
        <v>131</v>
      </c>
      <c r="F104" s="24" t="s">
        <v>131</v>
      </c>
    </row>
    <row r="105" spans="1:6" s="7" customFormat="1" ht="14.25" hidden="1" customHeight="1" x14ac:dyDescent="0.2">
      <c r="A105" s="2">
        <v>1</v>
      </c>
      <c r="B105" s="3" t="s">
        <v>60</v>
      </c>
      <c r="C105" s="31" t="s">
        <v>133</v>
      </c>
      <c r="D105" s="39">
        <v>10.41</v>
      </c>
      <c r="E105" s="40">
        <f>(D105*0.33)+D105</f>
        <v>13.8453</v>
      </c>
      <c r="F105" s="41">
        <f>(D105*0.32)+D105</f>
        <v>13.741199999999999</v>
      </c>
    </row>
    <row r="106" spans="1:6" ht="14.25" hidden="1" customHeight="1" x14ac:dyDescent="0.25">
      <c r="A106" s="2">
        <f>A105+1</f>
        <v>2</v>
      </c>
      <c r="B106" s="4" t="s">
        <v>61</v>
      </c>
      <c r="C106" s="31" t="s">
        <v>133</v>
      </c>
      <c r="D106" s="39">
        <v>13.28</v>
      </c>
      <c r="E106" s="40">
        <f t="shared" ref="E106:E119" si="41">(D106*0.33)+D106</f>
        <v>17.662399999999998</v>
      </c>
      <c r="F106" s="41">
        <f t="shared" ref="F106:F119" si="42">(D106*0.32)+D106</f>
        <v>17.529599999999999</v>
      </c>
    </row>
    <row r="107" spans="1:6" ht="14.25" hidden="1" customHeight="1" x14ac:dyDescent="0.25">
      <c r="A107" s="2">
        <f t="shared" ref="A107" si="43">A106+1</f>
        <v>3</v>
      </c>
      <c r="B107" s="3" t="s">
        <v>62</v>
      </c>
      <c r="C107" s="31" t="s">
        <v>133</v>
      </c>
      <c r="D107" s="39">
        <v>12.85</v>
      </c>
      <c r="E107" s="40">
        <f t="shared" si="41"/>
        <v>17.090499999999999</v>
      </c>
      <c r="F107" s="41">
        <f t="shared" si="42"/>
        <v>16.962</v>
      </c>
    </row>
    <row r="108" spans="1:6" ht="14.25" hidden="1" customHeight="1" x14ac:dyDescent="0.25">
      <c r="A108" s="2">
        <v>4</v>
      </c>
      <c r="B108" s="3" t="s">
        <v>63</v>
      </c>
      <c r="C108" s="31" t="s">
        <v>133</v>
      </c>
      <c r="D108" s="39">
        <v>16.36</v>
      </c>
      <c r="E108" s="40">
        <f t="shared" si="41"/>
        <v>21.758800000000001</v>
      </c>
      <c r="F108" s="41">
        <f t="shared" si="42"/>
        <v>21.595199999999998</v>
      </c>
    </row>
    <row r="109" spans="1:6" ht="14.25" hidden="1" customHeight="1" x14ac:dyDescent="0.25">
      <c r="A109" s="2">
        <v>5</v>
      </c>
      <c r="B109" s="3" t="s">
        <v>64</v>
      </c>
      <c r="C109" s="31" t="s">
        <v>133</v>
      </c>
      <c r="D109" s="39">
        <v>11.52</v>
      </c>
      <c r="E109" s="40">
        <f t="shared" si="41"/>
        <v>15.3216</v>
      </c>
      <c r="F109" s="41">
        <f t="shared" si="42"/>
        <v>15.206399999999999</v>
      </c>
    </row>
    <row r="110" spans="1:6" s="8" customFormat="1" ht="14.25" hidden="1" customHeight="1" x14ac:dyDescent="0.25">
      <c r="A110" s="2">
        <v>6</v>
      </c>
      <c r="B110" s="3" t="s">
        <v>65</v>
      </c>
      <c r="C110" s="31" t="s">
        <v>133</v>
      </c>
      <c r="D110" s="39">
        <v>10.36</v>
      </c>
      <c r="E110" s="40">
        <f t="shared" si="41"/>
        <v>13.7788</v>
      </c>
      <c r="F110" s="41">
        <f t="shared" si="42"/>
        <v>13.6752</v>
      </c>
    </row>
    <row r="111" spans="1:6" ht="14.25" hidden="1" customHeight="1" x14ac:dyDescent="0.25">
      <c r="A111" s="2">
        <v>7</v>
      </c>
      <c r="B111" s="3" t="s">
        <v>66</v>
      </c>
      <c r="C111" s="31" t="s">
        <v>133</v>
      </c>
      <c r="D111" s="39">
        <v>11.28</v>
      </c>
      <c r="E111" s="40">
        <f t="shared" si="41"/>
        <v>15.0024</v>
      </c>
      <c r="F111" s="41">
        <f t="shared" si="42"/>
        <v>14.8896</v>
      </c>
    </row>
    <row r="112" spans="1:6" s="7" customFormat="1" ht="14.25" hidden="1" customHeight="1" x14ac:dyDescent="0.2">
      <c r="A112" s="2">
        <v>8</v>
      </c>
      <c r="B112" s="3" t="s">
        <v>67</v>
      </c>
      <c r="C112" s="31" t="s">
        <v>133</v>
      </c>
      <c r="D112" s="39">
        <v>41.69</v>
      </c>
      <c r="E112" s="40">
        <f t="shared" si="41"/>
        <v>55.447699999999998</v>
      </c>
      <c r="F112" s="41">
        <f t="shared" si="42"/>
        <v>55.030799999999999</v>
      </c>
    </row>
    <row r="113" spans="1:6" hidden="1" x14ac:dyDescent="0.25">
      <c r="A113" s="2">
        <v>9</v>
      </c>
      <c r="B113" s="3" t="s">
        <v>68</v>
      </c>
      <c r="C113" s="31" t="s">
        <v>133</v>
      </c>
      <c r="D113" s="39">
        <v>9.52</v>
      </c>
      <c r="E113" s="40">
        <f t="shared" si="41"/>
        <v>12.6616</v>
      </c>
      <c r="F113" s="41">
        <f t="shared" si="42"/>
        <v>12.5664</v>
      </c>
    </row>
    <row r="114" spans="1:6" hidden="1" x14ac:dyDescent="0.25">
      <c r="A114" s="2">
        <v>10</v>
      </c>
      <c r="B114" s="3" t="s">
        <v>72</v>
      </c>
      <c r="C114" s="31" t="s">
        <v>133</v>
      </c>
      <c r="D114" s="39">
        <v>10.5</v>
      </c>
      <c r="E114" s="40">
        <f t="shared" si="41"/>
        <v>13.965</v>
      </c>
      <c r="F114" s="41">
        <f t="shared" si="42"/>
        <v>13.86</v>
      </c>
    </row>
    <row r="115" spans="1:6" hidden="1" x14ac:dyDescent="0.25">
      <c r="A115" s="2">
        <v>11</v>
      </c>
      <c r="B115" s="3" t="s">
        <v>73</v>
      </c>
      <c r="C115" s="31" t="s">
        <v>133</v>
      </c>
      <c r="D115" s="39">
        <v>16.149999999999999</v>
      </c>
      <c r="E115" s="40">
        <f t="shared" si="41"/>
        <v>21.479499999999998</v>
      </c>
      <c r="F115" s="41">
        <f t="shared" si="42"/>
        <v>21.317999999999998</v>
      </c>
    </row>
    <row r="116" spans="1:6" hidden="1" x14ac:dyDescent="0.25">
      <c r="A116" s="2">
        <v>12</v>
      </c>
      <c r="B116" s="3" t="s">
        <v>74</v>
      </c>
      <c r="C116" s="31" t="s">
        <v>133</v>
      </c>
      <c r="D116" s="39">
        <v>12.06</v>
      </c>
      <c r="E116" s="40">
        <f t="shared" si="41"/>
        <v>16.0398</v>
      </c>
      <c r="F116" s="41">
        <f t="shared" si="42"/>
        <v>15.9192</v>
      </c>
    </row>
    <row r="117" spans="1:6" hidden="1" x14ac:dyDescent="0.25">
      <c r="A117" s="2">
        <v>13</v>
      </c>
      <c r="B117" s="3" t="s">
        <v>69</v>
      </c>
      <c r="C117" s="31" t="s">
        <v>133</v>
      </c>
      <c r="D117" s="39">
        <v>12.17</v>
      </c>
      <c r="E117" s="40">
        <f t="shared" si="41"/>
        <v>16.1861</v>
      </c>
      <c r="F117" s="41">
        <f t="shared" si="42"/>
        <v>16.064399999999999</v>
      </c>
    </row>
    <row r="118" spans="1:6" ht="15" hidden="1" customHeight="1" x14ac:dyDescent="0.25">
      <c r="A118" s="2">
        <v>14</v>
      </c>
      <c r="B118" s="3" t="s">
        <v>70</v>
      </c>
      <c r="C118" s="31" t="s">
        <v>133</v>
      </c>
      <c r="D118" s="39">
        <v>15</v>
      </c>
      <c r="E118" s="40">
        <f t="shared" si="41"/>
        <v>19.95</v>
      </c>
      <c r="F118" s="41">
        <f t="shared" si="42"/>
        <v>19.8</v>
      </c>
    </row>
    <row r="119" spans="1:6" ht="15" hidden="1" customHeight="1" thickBot="1" x14ac:dyDescent="0.3">
      <c r="A119" s="20">
        <v>15</v>
      </c>
      <c r="B119" s="3" t="s">
        <v>71</v>
      </c>
      <c r="C119" s="31" t="s">
        <v>133</v>
      </c>
      <c r="D119" s="42">
        <v>9.26</v>
      </c>
      <c r="E119" s="40">
        <f t="shared" si="41"/>
        <v>12.315799999999999</v>
      </c>
      <c r="F119" s="41">
        <f t="shared" si="42"/>
        <v>12.2232</v>
      </c>
    </row>
    <row r="120" spans="1:6" s="8" customFormat="1" ht="15" hidden="1" customHeight="1" thickBot="1" x14ac:dyDescent="0.3">
      <c r="A120" s="108"/>
      <c r="B120" s="109"/>
      <c r="C120" s="109"/>
      <c r="D120" s="109"/>
      <c r="E120" s="109"/>
      <c r="F120" s="110"/>
    </row>
    <row r="121" spans="1:6" ht="24" thickBot="1" x14ac:dyDescent="0.3">
      <c r="A121" s="111" t="s">
        <v>43</v>
      </c>
      <c r="B121" s="112"/>
      <c r="C121" s="112"/>
      <c r="D121" s="112"/>
      <c r="E121" s="112"/>
      <c r="F121" s="113"/>
    </row>
    <row r="122" spans="1:6" ht="15" customHeight="1" thickBot="1" x14ac:dyDescent="0.3">
      <c r="A122" s="22"/>
      <c r="B122" s="23"/>
      <c r="C122" s="30"/>
      <c r="D122" s="36"/>
      <c r="E122" s="37" t="s">
        <v>146</v>
      </c>
      <c r="F122" s="38" t="s">
        <v>142</v>
      </c>
    </row>
    <row r="123" spans="1:6" ht="24" thickBot="1" x14ac:dyDescent="0.3">
      <c r="A123" s="111" t="s">
        <v>44</v>
      </c>
      <c r="B123" s="112"/>
      <c r="C123" s="112"/>
      <c r="D123" s="112"/>
      <c r="E123" s="112"/>
      <c r="F123" s="113"/>
    </row>
    <row r="124" spans="1:6" s="48" customFormat="1" ht="15.75" thickBot="1" x14ac:dyDescent="0.3">
      <c r="A124" s="74"/>
      <c r="B124" s="30"/>
      <c r="C124" s="30"/>
      <c r="D124" s="75"/>
      <c r="E124" s="71" t="s">
        <v>146</v>
      </c>
      <c r="F124" s="72" t="s">
        <v>142</v>
      </c>
    </row>
    <row r="125" spans="1:6" ht="30" hidden="1" x14ac:dyDescent="0.25">
      <c r="A125" s="25" t="s">
        <v>40</v>
      </c>
      <c r="B125" s="26" t="s">
        <v>53</v>
      </c>
      <c r="C125" s="27" t="s">
        <v>59</v>
      </c>
      <c r="D125" s="28" t="s">
        <v>130</v>
      </c>
      <c r="E125" s="29" t="s">
        <v>131</v>
      </c>
      <c r="F125" s="24" t="s">
        <v>131</v>
      </c>
    </row>
    <row r="126" spans="1:6" hidden="1" x14ac:dyDescent="0.25">
      <c r="A126" s="2">
        <v>30</v>
      </c>
      <c r="B126" s="17" t="s">
        <v>89</v>
      </c>
      <c r="C126" s="32" t="s">
        <v>133</v>
      </c>
      <c r="D126" s="39">
        <v>17.239999999999998</v>
      </c>
      <c r="E126" s="40">
        <f t="shared" ref="E126:E158" si="44">(D126*0.33)+D126</f>
        <v>22.929199999999998</v>
      </c>
      <c r="F126" s="50">
        <f t="shared" ref="F126:F158" si="45">(D126*0.32)+D126</f>
        <v>22.756799999999998</v>
      </c>
    </row>
    <row r="127" spans="1:6" hidden="1" x14ac:dyDescent="0.25">
      <c r="A127" s="2">
        <v>31</v>
      </c>
      <c r="B127" s="17" t="s">
        <v>90</v>
      </c>
      <c r="C127" s="32" t="s">
        <v>133</v>
      </c>
      <c r="D127" s="39">
        <v>16.329999999999998</v>
      </c>
      <c r="E127" s="40">
        <f t="shared" si="44"/>
        <v>21.718899999999998</v>
      </c>
      <c r="F127" s="50">
        <f t="shared" si="45"/>
        <v>21.555599999999998</v>
      </c>
    </row>
    <row r="128" spans="1:6" hidden="1" x14ac:dyDescent="0.25">
      <c r="A128" s="2">
        <v>32</v>
      </c>
      <c r="B128" s="17" t="s">
        <v>91</v>
      </c>
      <c r="C128" s="32" t="s">
        <v>133</v>
      </c>
      <c r="D128" s="39">
        <v>14.06</v>
      </c>
      <c r="E128" s="40">
        <f t="shared" si="44"/>
        <v>18.6998</v>
      </c>
      <c r="F128" s="50">
        <f t="shared" si="45"/>
        <v>18.559200000000001</v>
      </c>
    </row>
    <row r="129" spans="1:6" hidden="1" x14ac:dyDescent="0.25">
      <c r="A129" s="2">
        <v>33</v>
      </c>
      <c r="B129" s="17" t="s">
        <v>92</v>
      </c>
      <c r="C129" s="32" t="s">
        <v>133</v>
      </c>
      <c r="D129" s="39">
        <v>17.23</v>
      </c>
      <c r="E129" s="40">
        <f t="shared" si="44"/>
        <v>22.915900000000001</v>
      </c>
      <c r="F129" s="50">
        <f t="shared" si="45"/>
        <v>22.743600000000001</v>
      </c>
    </row>
    <row r="130" spans="1:6" hidden="1" x14ac:dyDescent="0.25">
      <c r="A130" s="2">
        <v>34</v>
      </c>
      <c r="B130" s="17" t="s">
        <v>93</v>
      </c>
      <c r="C130" s="32" t="s">
        <v>133</v>
      </c>
      <c r="D130" s="39">
        <v>15</v>
      </c>
      <c r="E130" s="40">
        <f t="shared" si="44"/>
        <v>19.95</v>
      </c>
      <c r="F130" s="50">
        <f t="shared" si="45"/>
        <v>19.8</v>
      </c>
    </row>
    <row r="131" spans="1:6" hidden="1" x14ac:dyDescent="0.25">
      <c r="A131" s="2">
        <v>35</v>
      </c>
      <c r="B131" s="17" t="s">
        <v>94</v>
      </c>
      <c r="C131" s="32" t="s">
        <v>133</v>
      </c>
      <c r="D131" s="39">
        <v>25.63</v>
      </c>
      <c r="E131" s="40">
        <f t="shared" si="44"/>
        <v>34.087899999999998</v>
      </c>
      <c r="F131" s="50">
        <f t="shared" si="45"/>
        <v>33.831599999999995</v>
      </c>
    </row>
    <row r="132" spans="1:6" hidden="1" x14ac:dyDescent="0.25">
      <c r="A132" s="2">
        <v>36</v>
      </c>
      <c r="B132" s="17" t="s">
        <v>95</v>
      </c>
      <c r="C132" s="32" t="s">
        <v>133</v>
      </c>
      <c r="D132" s="39">
        <v>14.85</v>
      </c>
      <c r="E132" s="40">
        <f t="shared" si="44"/>
        <v>19.750499999999999</v>
      </c>
      <c r="F132" s="50">
        <f t="shared" si="45"/>
        <v>19.602</v>
      </c>
    </row>
    <row r="133" spans="1:6" hidden="1" x14ac:dyDescent="0.25">
      <c r="A133" s="2">
        <v>37</v>
      </c>
      <c r="B133" s="17" t="s">
        <v>96</v>
      </c>
      <c r="C133" s="32" t="s">
        <v>133</v>
      </c>
      <c r="D133" s="39">
        <v>14</v>
      </c>
      <c r="E133" s="40">
        <f t="shared" si="44"/>
        <v>18.62</v>
      </c>
      <c r="F133" s="50">
        <f t="shared" si="45"/>
        <v>18.48</v>
      </c>
    </row>
    <row r="134" spans="1:6" hidden="1" x14ac:dyDescent="0.25">
      <c r="A134" s="2">
        <v>38</v>
      </c>
      <c r="B134" s="17" t="s">
        <v>97</v>
      </c>
      <c r="C134" s="32" t="s">
        <v>133</v>
      </c>
      <c r="D134" s="39">
        <v>14</v>
      </c>
      <c r="E134" s="40">
        <f t="shared" si="44"/>
        <v>18.62</v>
      </c>
      <c r="F134" s="50">
        <f t="shared" si="45"/>
        <v>18.48</v>
      </c>
    </row>
    <row r="135" spans="1:6" hidden="1" x14ac:dyDescent="0.25">
      <c r="A135" s="2">
        <v>39</v>
      </c>
      <c r="B135" s="17" t="s">
        <v>98</v>
      </c>
      <c r="C135" s="32" t="s">
        <v>133</v>
      </c>
      <c r="D135" s="39">
        <v>15.23</v>
      </c>
      <c r="E135" s="40">
        <f t="shared" si="44"/>
        <v>20.2559</v>
      </c>
      <c r="F135" s="50">
        <f t="shared" si="45"/>
        <v>20.1036</v>
      </c>
    </row>
    <row r="136" spans="1:6" hidden="1" x14ac:dyDescent="0.25">
      <c r="A136" s="2">
        <v>40</v>
      </c>
      <c r="B136" s="17" t="s">
        <v>99</v>
      </c>
      <c r="C136" s="32" t="s">
        <v>133</v>
      </c>
      <c r="D136" s="39">
        <v>10</v>
      </c>
      <c r="E136" s="40">
        <f t="shared" si="44"/>
        <v>13.3</v>
      </c>
      <c r="F136" s="50">
        <f t="shared" si="45"/>
        <v>13.2</v>
      </c>
    </row>
    <row r="137" spans="1:6" hidden="1" x14ac:dyDescent="0.25">
      <c r="A137" s="2">
        <v>41</v>
      </c>
      <c r="B137" s="17" t="s">
        <v>72</v>
      </c>
      <c r="C137" s="32" t="s">
        <v>133</v>
      </c>
      <c r="D137" s="39">
        <v>10</v>
      </c>
      <c r="E137" s="40">
        <f t="shared" si="44"/>
        <v>13.3</v>
      </c>
      <c r="F137" s="50">
        <f t="shared" si="45"/>
        <v>13.2</v>
      </c>
    </row>
    <row r="138" spans="1:6" hidden="1" x14ac:dyDescent="0.25">
      <c r="A138" s="2">
        <v>42</v>
      </c>
      <c r="B138" s="17" t="s">
        <v>100</v>
      </c>
      <c r="C138" s="32" t="s">
        <v>133</v>
      </c>
      <c r="D138" s="39">
        <v>25</v>
      </c>
      <c r="E138" s="40">
        <f t="shared" si="44"/>
        <v>33.25</v>
      </c>
      <c r="F138" s="50">
        <f t="shared" si="45"/>
        <v>33</v>
      </c>
    </row>
    <row r="139" spans="1:6" hidden="1" x14ac:dyDescent="0.25">
      <c r="A139" s="2">
        <v>43</v>
      </c>
      <c r="B139" s="17" t="s">
        <v>101</v>
      </c>
      <c r="C139" s="32" t="s">
        <v>133</v>
      </c>
      <c r="D139" s="39">
        <v>16.920000000000002</v>
      </c>
      <c r="E139" s="40">
        <f t="shared" si="44"/>
        <v>22.503600000000002</v>
      </c>
      <c r="F139" s="50">
        <f t="shared" si="45"/>
        <v>22.334400000000002</v>
      </c>
    </row>
    <row r="140" spans="1:6" hidden="1" x14ac:dyDescent="0.25">
      <c r="A140" s="2">
        <v>44</v>
      </c>
      <c r="B140" s="17" t="s">
        <v>102</v>
      </c>
      <c r="C140" s="32" t="s">
        <v>133</v>
      </c>
      <c r="D140" s="39">
        <v>28.03</v>
      </c>
      <c r="E140" s="40">
        <f t="shared" si="44"/>
        <v>37.279899999999998</v>
      </c>
      <c r="F140" s="50">
        <f t="shared" si="45"/>
        <v>36.999600000000001</v>
      </c>
    </row>
    <row r="141" spans="1:6" hidden="1" x14ac:dyDescent="0.25">
      <c r="A141" s="2">
        <v>45</v>
      </c>
      <c r="B141" s="17" t="s">
        <v>103</v>
      </c>
      <c r="C141" s="32" t="s">
        <v>133</v>
      </c>
      <c r="D141" s="39">
        <v>33.61</v>
      </c>
      <c r="E141" s="40">
        <f t="shared" si="44"/>
        <v>44.701300000000003</v>
      </c>
      <c r="F141" s="50">
        <f t="shared" si="45"/>
        <v>44.365200000000002</v>
      </c>
    </row>
    <row r="142" spans="1:6" hidden="1" x14ac:dyDescent="0.25">
      <c r="A142" s="2">
        <v>46</v>
      </c>
      <c r="B142" s="17" t="s">
        <v>104</v>
      </c>
      <c r="C142" s="32" t="s">
        <v>133</v>
      </c>
      <c r="D142" s="39">
        <v>13.98</v>
      </c>
      <c r="E142" s="40">
        <f t="shared" si="44"/>
        <v>18.593400000000003</v>
      </c>
      <c r="F142" s="50">
        <f t="shared" si="45"/>
        <v>18.453600000000002</v>
      </c>
    </row>
    <row r="143" spans="1:6" hidden="1" x14ac:dyDescent="0.25">
      <c r="A143" s="2">
        <v>47</v>
      </c>
      <c r="B143" s="17" t="s">
        <v>105</v>
      </c>
      <c r="C143" s="32" t="s">
        <v>133</v>
      </c>
      <c r="D143" s="39">
        <v>14.53</v>
      </c>
      <c r="E143" s="40">
        <f t="shared" si="44"/>
        <v>19.3249</v>
      </c>
      <c r="F143" s="50">
        <f t="shared" si="45"/>
        <v>19.179600000000001</v>
      </c>
    </row>
    <row r="144" spans="1:6" hidden="1" x14ac:dyDescent="0.25">
      <c r="A144" s="2">
        <v>48</v>
      </c>
      <c r="B144" s="17" t="s">
        <v>106</v>
      </c>
      <c r="C144" s="32" t="s">
        <v>133</v>
      </c>
      <c r="D144" s="39">
        <v>19.23</v>
      </c>
      <c r="E144" s="40">
        <f t="shared" si="44"/>
        <v>25.575900000000001</v>
      </c>
      <c r="F144" s="50">
        <f t="shared" si="45"/>
        <v>25.383600000000001</v>
      </c>
    </row>
    <row r="145" spans="1:6" hidden="1" x14ac:dyDescent="0.25">
      <c r="A145" s="2">
        <v>49</v>
      </c>
      <c r="B145" s="17" t="s">
        <v>107</v>
      </c>
      <c r="C145" s="32" t="s">
        <v>133</v>
      </c>
      <c r="D145" s="39">
        <v>18.57</v>
      </c>
      <c r="E145" s="40">
        <f t="shared" si="44"/>
        <v>24.6981</v>
      </c>
      <c r="F145" s="50">
        <f t="shared" si="45"/>
        <v>24.5124</v>
      </c>
    </row>
    <row r="146" spans="1:6" hidden="1" x14ac:dyDescent="0.25">
      <c r="A146" s="2">
        <v>50</v>
      </c>
      <c r="B146" s="17" t="s">
        <v>108</v>
      </c>
      <c r="C146" s="32" t="s">
        <v>133</v>
      </c>
      <c r="D146" s="39">
        <v>18</v>
      </c>
      <c r="E146" s="40">
        <f t="shared" si="44"/>
        <v>23.94</v>
      </c>
      <c r="F146" s="50">
        <f t="shared" si="45"/>
        <v>23.759999999999998</v>
      </c>
    </row>
    <row r="147" spans="1:6" hidden="1" x14ac:dyDescent="0.25">
      <c r="A147" s="2">
        <v>51</v>
      </c>
      <c r="B147" s="17" t="s">
        <v>109</v>
      </c>
      <c r="C147" s="32" t="s">
        <v>133</v>
      </c>
      <c r="D147" s="39">
        <v>12.75</v>
      </c>
      <c r="E147" s="40">
        <f t="shared" si="44"/>
        <v>16.9575</v>
      </c>
      <c r="F147" s="50">
        <f t="shared" si="45"/>
        <v>16.829999999999998</v>
      </c>
    </row>
    <row r="148" spans="1:6" hidden="1" x14ac:dyDescent="0.25">
      <c r="A148" s="2">
        <v>52</v>
      </c>
      <c r="B148" s="17" t="s">
        <v>110</v>
      </c>
      <c r="C148" s="32" t="s">
        <v>133</v>
      </c>
      <c r="D148" s="39">
        <v>16</v>
      </c>
      <c r="E148" s="40">
        <f t="shared" si="44"/>
        <v>21.28</v>
      </c>
      <c r="F148" s="50">
        <f t="shared" si="45"/>
        <v>21.12</v>
      </c>
    </row>
    <row r="149" spans="1:6" hidden="1" x14ac:dyDescent="0.25">
      <c r="A149" s="2">
        <v>53</v>
      </c>
      <c r="B149" s="17" t="s">
        <v>111</v>
      </c>
      <c r="C149" s="32" t="s">
        <v>133</v>
      </c>
      <c r="D149" s="39">
        <v>15.48</v>
      </c>
      <c r="E149" s="40">
        <f t="shared" si="44"/>
        <v>20.5884</v>
      </c>
      <c r="F149" s="50">
        <f t="shared" si="45"/>
        <v>20.433600000000002</v>
      </c>
    </row>
    <row r="150" spans="1:6" hidden="1" x14ac:dyDescent="0.25">
      <c r="A150" s="2">
        <v>54</v>
      </c>
      <c r="B150" s="17" t="s">
        <v>112</v>
      </c>
      <c r="C150" s="32" t="s">
        <v>133</v>
      </c>
      <c r="D150" s="39">
        <v>19.62</v>
      </c>
      <c r="E150" s="40">
        <f t="shared" si="44"/>
        <v>26.0946</v>
      </c>
      <c r="F150" s="50">
        <f t="shared" si="45"/>
        <v>25.898400000000002</v>
      </c>
    </row>
    <row r="151" spans="1:6" hidden="1" x14ac:dyDescent="0.25">
      <c r="A151" s="2">
        <v>55</v>
      </c>
      <c r="B151" s="17" t="s">
        <v>113</v>
      </c>
      <c r="C151" s="32" t="s">
        <v>133</v>
      </c>
      <c r="D151" s="39">
        <v>15.44</v>
      </c>
      <c r="E151" s="40">
        <f t="shared" si="44"/>
        <v>20.5352</v>
      </c>
      <c r="F151" s="50">
        <f t="shared" si="45"/>
        <v>20.380800000000001</v>
      </c>
    </row>
    <row r="152" spans="1:6" hidden="1" x14ac:dyDescent="0.25">
      <c r="A152" s="2">
        <v>56</v>
      </c>
      <c r="B152" s="17" t="s">
        <v>114</v>
      </c>
      <c r="C152" s="32" t="s">
        <v>133</v>
      </c>
      <c r="D152" s="39">
        <v>21.83</v>
      </c>
      <c r="E152" s="40">
        <f t="shared" si="44"/>
        <v>29.033899999999999</v>
      </c>
      <c r="F152" s="50">
        <f t="shared" si="45"/>
        <v>28.815599999999996</v>
      </c>
    </row>
    <row r="153" spans="1:6" hidden="1" x14ac:dyDescent="0.25">
      <c r="A153" s="2">
        <v>57</v>
      </c>
      <c r="B153" s="17" t="s">
        <v>115</v>
      </c>
      <c r="C153" s="32" t="s">
        <v>133</v>
      </c>
      <c r="D153" s="39">
        <v>10</v>
      </c>
      <c r="E153" s="40">
        <f t="shared" si="44"/>
        <v>13.3</v>
      </c>
      <c r="F153" s="50">
        <f t="shared" si="45"/>
        <v>13.2</v>
      </c>
    </row>
    <row r="154" spans="1:6" hidden="1" x14ac:dyDescent="0.25">
      <c r="A154" s="2">
        <v>58</v>
      </c>
      <c r="B154" s="17" t="s">
        <v>116</v>
      </c>
      <c r="C154" s="32" t="s">
        <v>133</v>
      </c>
      <c r="D154" s="39">
        <v>14.54</v>
      </c>
      <c r="E154" s="40">
        <f t="shared" si="44"/>
        <v>19.338200000000001</v>
      </c>
      <c r="F154" s="50">
        <f t="shared" si="45"/>
        <v>19.192799999999998</v>
      </c>
    </row>
    <row r="155" spans="1:6" hidden="1" x14ac:dyDescent="0.25">
      <c r="A155" s="2">
        <v>59</v>
      </c>
      <c r="B155" s="17" t="s">
        <v>117</v>
      </c>
      <c r="C155" s="32" t="s">
        <v>133</v>
      </c>
      <c r="D155" s="39">
        <v>13</v>
      </c>
      <c r="E155" s="40">
        <f t="shared" si="44"/>
        <v>17.29</v>
      </c>
      <c r="F155" s="50">
        <f t="shared" si="45"/>
        <v>17.16</v>
      </c>
    </row>
    <row r="156" spans="1:6" hidden="1" x14ac:dyDescent="0.25">
      <c r="A156" s="2">
        <v>60</v>
      </c>
      <c r="B156" s="17" t="s">
        <v>118</v>
      </c>
      <c r="C156" s="32" t="s">
        <v>133</v>
      </c>
      <c r="D156" s="39">
        <v>25.6</v>
      </c>
      <c r="E156" s="40">
        <f t="shared" si="44"/>
        <v>34.048000000000002</v>
      </c>
      <c r="F156" s="50">
        <f t="shared" si="45"/>
        <v>33.792000000000002</v>
      </c>
    </row>
    <row r="157" spans="1:6" hidden="1" x14ac:dyDescent="0.25">
      <c r="A157" s="2">
        <v>61</v>
      </c>
      <c r="B157" s="17" t="s">
        <v>119</v>
      </c>
      <c r="C157" s="32" t="s">
        <v>133</v>
      </c>
      <c r="D157" s="39">
        <v>10.89</v>
      </c>
      <c r="E157" s="40">
        <f t="shared" si="44"/>
        <v>14.483700000000001</v>
      </c>
      <c r="F157" s="50">
        <f t="shared" si="45"/>
        <v>14.3748</v>
      </c>
    </row>
    <row r="158" spans="1:6" ht="15.75" hidden="1" thickBot="1" x14ac:dyDescent="0.3">
      <c r="A158" s="20">
        <v>62</v>
      </c>
      <c r="B158" s="21" t="s">
        <v>120</v>
      </c>
      <c r="C158" s="32" t="s">
        <v>133</v>
      </c>
      <c r="D158" s="42">
        <v>10</v>
      </c>
      <c r="E158" s="40">
        <f t="shared" si="44"/>
        <v>13.3</v>
      </c>
      <c r="F158" s="50">
        <f t="shared" si="45"/>
        <v>13.2</v>
      </c>
    </row>
    <row r="159" spans="1:6" ht="15.75" hidden="1" thickBot="1" x14ac:dyDescent="0.3">
      <c r="A159" s="108"/>
      <c r="B159" s="109"/>
      <c r="C159" s="109"/>
      <c r="D159" s="109"/>
      <c r="E159" s="109"/>
      <c r="F159" s="110"/>
    </row>
    <row r="160" spans="1:6" ht="24" thickBot="1" x14ac:dyDescent="0.3">
      <c r="A160" s="111" t="s">
        <v>45</v>
      </c>
      <c r="B160" s="112"/>
      <c r="C160" s="112"/>
      <c r="D160" s="112"/>
      <c r="E160" s="112"/>
      <c r="F160" s="113"/>
    </row>
    <row r="161" spans="1:6" ht="15.75" thickBot="1" x14ac:dyDescent="0.3">
      <c r="A161" s="22"/>
      <c r="B161" s="23"/>
      <c r="C161" s="30"/>
      <c r="D161" s="36"/>
      <c r="E161" s="37" t="s">
        <v>146</v>
      </c>
      <c r="F161" s="38" t="s">
        <v>142</v>
      </c>
    </row>
    <row r="162" spans="1:6" ht="30" hidden="1" x14ac:dyDescent="0.25">
      <c r="A162" s="25" t="s">
        <v>40</v>
      </c>
      <c r="B162" s="26" t="s">
        <v>53</v>
      </c>
      <c r="C162" s="27" t="s">
        <v>59</v>
      </c>
      <c r="D162" s="28" t="s">
        <v>130</v>
      </c>
      <c r="E162" s="29" t="s">
        <v>131</v>
      </c>
      <c r="F162" s="24" t="s">
        <v>131</v>
      </c>
    </row>
    <row r="163" spans="1:6" hidden="1" x14ac:dyDescent="0.25">
      <c r="A163" s="2">
        <v>63</v>
      </c>
      <c r="B163" s="17" t="s">
        <v>121</v>
      </c>
      <c r="C163" s="33" t="s">
        <v>133</v>
      </c>
      <c r="D163" s="39">
        <v>13</v>
      </c>
      <c r="E163" s="40">
        <f t="shared" ref="E163:E171" si="46">(D163*0.33)+D163</f>
        <v>17.29</v>
      </c>
      <c r="F163" s="50">
        <f t="shared" ref="F163:F171" si="47">(D163*0.32)+D163</f>
        <v>17.16</v>
      </c>
    </row>
    <row r="164" spans="1:6" hidden="1" x14ac:dyDescent="0.25">
      <c r="A164" s="2">
        <v>64</v>
      </c>
      <c r="B164" s="17" t="s">
        <v>122</v>
      </c>
      <c r="C164" s="33" t="s">
        <v>133</v>
      </c>
      <c r="D164" s="39">
        <v>11.13</v>
      </c>
      <c r="E164" s="40">
        <f t="shared" si="46"/>
        <v>14.802900000000001</v>
      </c>
      <c r="F164" s="50">
        <f t="shared" si="47"/>
        <v>14.691600000000001</v>
      </c>
    </row>
    <row r="165" spans="1:6" hidden="1" x14ac:dyDescent="0.25">
      <c r="A165" s="2">
        <v>65</v>
      </c>
      <c r="B165" s="17" t="s">
        <v>129</v>
      </c>
      <c r="C165" s="33" t="s">
        <v>133</v>
      </c>
      <c r="D165" s="39">
        <v>22.88</v>
      </c>
      <c r="E165" s="40">
        <f t="shared" si="46"/>
        <v>30.430399999999999</v>
      </c>
      <c r="F165" s="50">
        <f t="shared" si="47"/>
        <v>30.201599999999999</v>
      </c>
    </row>
    <row r="166" spans="1:6" hidden="1" x14ac:dyDescent="0.25">
      <c r="A166" s="2">
        <v>66</v>
      </c>
      <c r="B166" s="17" t="s">
        <v>123</v>
      </c>
      <c r="C166" s="33" t="s">
        <v>133</v>
      </c>
      <c r="D166" s="39">
        <v>16.940000000000001</v>
      </c>
      <c r="E166" s="40">
        <f t="shared" si="46"/>
        <v>22.530200000000001</v>
      </c>
      <c r="F166" s="50">
        <f t="shared" si="47"/>
        <v>22.360800000000001</v>
      </c>
    </row>
    <row r="167" spans="1:6" hidden="1" x14ac:dyDescent="0.25">
      <c r="A167" s="2">
        <v>67</v>
      </c>
      <c r="B167" s="17" t="s">
        <v>124</v>
      </c>
      <c r="C167" s="33" t="s">
        <v>133</v>
      </c>
      <c r="D167" s="39">
        <v>20</v>
      </c>
      <c r="E167" s="40">
        <f t="shared" si="46"/>
        <v>26.6</v>
      </c>
      <c r="F167" s="50">
        <f t="shared" si="47"/>
        <v>26.4</v>
      </c>
    </row>
    <row r="168" spans="1:6" hidden="1" x14ac:dyDescent="0.25">
      <c r="A168" s="2">
        <v>68</v>
      </c>
      <c r="B168" s="17" t="s">
        <v>125</v>
      </c>
      <c r="C168" s="33" t="s">
        <v>133</v>
      </c>
      <c r="D168" s="39">
        <v>14</v>
      </c>
      <c r="E168" s="40">
        <f t="shared" si="46"/>
        <v>18.62</v>
      </c>
      <c r="F168" s="50">
        <f t="shared" si="47"/>
        <v>18.48</v>
      </c>
    </row>
    <row r="169" spans="1:6" hidden="1" x14ac:dyDescent="0.25">
      <c r="A169" s="2">
        <v>69</v>
      </c>
      <c r="B169" s="17" t="s">
        <v>126</v>
      </c>
      <c r="C169" s="33" t="s">
        <v>133</v>
      </c>
      <c r="D169" s="39">
        <v>16</v>
      </c>
      <c r="E169" s="40">
        <f t="shared" si="46"/>
        <v>21.28</v>
      </c>
      <c r="F169" s="50">
        <f t="shared" si="47"/>
        <v>21.12</v>
      </c>
    </row>
    <row r="170" spans="1:6" hidden="1" x14ac:dyDescent="0.25">
      <c r="A170" s="2">
        <v>70</v>
      </c>
      <c r="B170" s="17" t="s">
        <v>127</v>
      </c>
      <c r="C170" s="33" t="s">
        <v>133</v>
      </c>
      <c r="D170" s="39">
        <v>16</v>
      </c>
      <c r="E170" s="40">
        <f t="shared" si="46"/>
        <v>21.28</v>
      </c>
      <c r="F170" s="50">
        <f t="shared" si="47"/>
        <v>21.12</v>
      </c>
    </row>
    <row r="171" spans="1:6" ht="15.75" hidden="1" thickBot="1" x14ac:dyDescent="0.3">
      <c r="A171" s="14">
        <v>71</v>
      </c>
      <c r="B171" s="18" t="s">
        <v>128</v>
      </c>
      <c r="C171" s="33" t="s">
        <v>133</v>
      </c>
      <c r="D171" s="44">
        <v>24</v>
      </c>
      <c r="E171" s="40">
        <f t="shared" si="46"/>
        <v>31.92</v>
      </c>
      <c r="F171" s="50">
        <f t="shared" si="47"/>
        <v>31.68</v>
      </c>
    </row>
    <row r="172" spans="1:6" ht="15.75" hidden="1" thickBot="1" x14ac:dyDescent="0.3">
      <c r="A172" s="108"/>
      <c r="B172" s="109"/>
      <c r="C172" s="109"/>
      <c r="D172" s="109"/>
      <c r="E172" s="109"/>
      <c r="F172" s="110"/>
    </row>
    <row r="173" spans="1:6" ht="24" thickBot="1" x14ac:dyDescent="0.3">
      <c r="A173" s="111" t="s">
        <v>58</v>
      </c>
      <c r="B173" s="112"/>
      <c r="C173" s="112"/>
      <c r="D173" s="112"/>
      <c r="E173" s="112"/>
      <c r="F173" s="113"/>
    </row>
    <row r="174" spans="1:6" ht="16.5" thickBot="1" x14ac:dyDescent="0.3">
      <c r="A174" s="114" t="s">
        <v>51</v>
      </c>
      <c r="B174" s="115"/>
      <c r="C174" s="115"/>
      <c r="D174" s="115"/>
      <c r="E174" s="115"/>
      <c r="F174" s="116"/>
    </row>
    <row r="175" spans="1:6" ht="15.75" thickBot="1" x14ac:dyDescent="0.3">
      <c r="A175" s="22"/>
      <c r="B175" s="23"/>
      <c r="C175" s="30"/>
      <c r="D175" s="36"/>
      <c r="E175" s="102"/>
      <c r="F175" s="103"/>
    </row>
    <row r="176" spans="1:6" ht="30" x14ac:dyDescent="0.25">
      <c r="A176" s="25" t="s">
        <v>40</v>
      </c>
      <c r="B176" s="26" t="s">
        <v>52</v>
      </c>
      <c r="C176" s="27" t="s">
        <v>59</v>
      </c>
      <c r="D176" s="49" t="s">
        <v>130</v>
      </c>
      <c r="E176" s="104"/>
      <c r="F176" s="105"/>
    </row>
    <row r="177" spans="1:6" x14ac:dyDescent="0.25">
      <c r="A177" s="2">
        <v>72</v>
      </c>
      <c r="B177" s="16" t="s">
        <v>50</v>
      </c>
      <c r="C177" s="34" t="s">
        <v>136</v>
      </c>
      <c r="D177" s="43">
        <v>0</v>
      </c>
      <c r="E177" s="104"/>
      <c r="F177" s="105"/>
    </row>
    <row r="178" spans="1:6" x14ac:dyDescent="0.25">
      <c r="A178" s="2">
        <v>73</v>
      </c>
      <c r="B178" s="16" t="s">
        <v>46</v>
      </c>
      <c r="C178" s="34" t="s">
        <v>136</v>
      </c>
      <c r="D178" s="43">
        <v>25</v>
      </c>
      <c r="E178" s="104"/>
      <c r="F178" s="105"/>
    </row>
    <row r="179" spans="1:6" x14ac:dyDescent="0.25">
      <c r="A179" s="2">
        <v>74</v>
      </c>
      <c r="B179" s="16" t="s">
        <v>47</v>
      </c>
      <c r="C179" s="34" t="s">
        <v>136</v>
      </c>
      <c r="D179" s="43">
        <v>50</v>
      </c>
      <c r="E179" s="104"/>
      <c r="F179" s="105"/>
    </row>
    <row r="180" spans="1:6" x14ac:dyDescent="0.25">
      <c r="A180" s="2">
        <v>75</v>
      </c>
      <c r="B180" s="16" t="s">
        <v>48</v>
      </c>
      <c r="C180" s="34" t="s">
        <v>136</v>
      </c>
      <c r="D180" s="43">
        <v>15</v>
      </c>
      <c r="E180" s="104"/>
      <c r="F180" s="105"/>
    </row>
    <row r="181" spans="1:6" ht="15.75" thickBot="1" x14ac:dyDescent="0.3">
      <c r="A181" s="14">
        <v>76</v>
      </c>
      <c r="B181" s="19" t="s">
        <v>49</v>
      </c>
      <c r="C181" s="35" t="s">
        <v>136</v>
      </c>
      <c r="D181" s="45">
        <v>30</v>
      </c>
      <c r="E181" s="106"/>
      <c r="F181" s="107"/>
    </row>
    <row r="182" spans="1:6" ht="16.5" thickBot="1" x14ac:dyDescent="0.3">
      <c r="A182" s="114" t="s">
        <v>140</v>
      </c>
      <c r="B182" s="115"/>
      <c r="C182" s="115"/>
      <c r="D182" s="115"/>
      <c r="E182" s="115"/>
      <c r="F182" s="116"/>
    </row>
    <row r="183" spans="1:6" ht="15.75" thickBot="1" x14ac:dyDescent="0.3">
      <c r="A183" s="22"/>
      <c r="B183" s="23"/>
      <c r="C183" s="30"/>
      <c r="D183" s="36"/>
      <c r="E183" s="102"/>
      <c r="F183" s="103"/>
    </row>
    <row r="184" spans="1:6" ht="30" x14ac:dyDescent="0.25">
      <c r="A184" s="25" t="s">
        <v>40</v>
      </c>
      <c r="B184" s="26" t="s">
        <v>137</v>
      </c>
      <c r="C184" s="27" t="s">
        <v>59</v>
      </c>
      <c r="D184" s="49" t="s">
        <v>130</v>
      </c>
      <c r="E184" s="104"/>
      <c r="F184" s="105"/>
    </row>
    <row r="185" spans="1:6" ht="15.75" thickBot="1" x14ac:dyDescent="0.3">
      <c r="A185" s="14">
        <v>77</v>
      </c>
      <c r="B185" s="19" t="s">
        <v>138</v>
      </c>
      <c r="C185" s="35" t="s">
        <v>139</v>
      </c>
      <c r="D185" s="45">
        <v>2</v>
      </c>
      <c r="E185" s="106"/>
      <c r="F185" s="107"/>
    </row>
    <row r="186" spans="1:6" ht="15.75" thickBot="1" x14ac:dyDescent="0.3">
      <c r="A186" s="12"/>
      <c r="B186" s="11"/>
    </row>
    <row r="187" spans="1:6" ht="47.25" thickBot="1" x14ac:dyDescent="0.3">
      <c r="A187" s="120" t="s">
        <v>56</v>
      </c>
      <c r="B187" s="121"/>
      <c r="C187" s="121"/>
      <c r="D187" s="121"/>
      <c r="E187" s="121"/>
      <c r="F187" s="122"/>
    </row>
    <row r="188" spans="1:6" ht="24" thickBot="1" x14ac:dyDescent="0.3">
      <c r="A188" s="111" t="s">
        <v>42</v>
      </c>
      <c r="B188" s="112"/>
      <c r="C188" s="112"/>
      <c r="D188" s="112"/>
      <c r="E188" s="112"/>
      <c r="F188" s="113"/>
    </row>
    <row r="189" spans="1:6" ht="15.75" thickBot="1" x14ac:dyDescent="0.3">
      <c r="A189" s="22"/>
      <c r="B189" s="23"/>
      <c r="C189" s="30"/>
      <c r="D189" s="36"/>
      <c r="E189" s="37" t="s">
        <v>146</v>
      </c>
      <c r="F189" s="38" t="s">
        <v>142</v>
      </c>
    </row>
    <row r="190" spans="1:6" ht="30" hidden="1" x14ac:dyDescent="0.25">
      <c r="A190" s="25" t="s">
        <v>40</v>
      </c>
      <c r="B190" s="26" t="s">
        <v>53</v>
      </c>
      <c r="C190" s="27" t="s">
        <v>59</v>
      </c>
      <c r="D190" s="28" t="s">
        <v>130</v>
      </c>
      <c r="E190" s="29" t="s">
        <v>131</v>
      </c>
      <c r="F190" s="24" t="s">
        <v>131</v>
      </c>
    </row>
    <row r="191" spans="1:6" hidden="1" x14ac:dyDescent="0.25">
      <c r="A191" s="2">
        <v>1</v>
      </c>
      <c r="B191" s="3" t="s">
        <v>60</v>
      </c>
      <c r="C191" s="31" t="s">
        <v>133</v>
      </c>
      <c r="D191" s="39">
        <v>10.41</v>
      </c>
      <c r="E191" s="40">
        <f t="shared" ref="E191:E205" si="48">(D191*0.33)+D191</f>
        <v>13.8453</v>
      </c>
      <c r="F191" s="41">
        <f t="shared" ref="F191:F205" si="49">(D191*0.32)+D191</f>
        <v>13.741199999999999</v>
      </c>
    </row>
    <row r="192" spans="1:6" hidden="1" x14ac:dyDescent="0.25">
      <c r="A192" s="2">
        <f>A191+1</f>
        <v>2</v>
      </c>
      <c r="B192" s="4" t="s">
        <v>61</v>
      </c>
      <c r="C192" s="31" t="s">
        <v>133</v>
      </c>
      <c r="D192" s="39">
        <v>13.28</v>
      </c>
      <c r="E192" s="40">
        <f t="shared" si="48"/>
        <v>17.662399999999998</v>
      </c>
      <c r="F192" s="41">
        <f t="shared" si="49"/>
        <v>17.529599999999999</v>
      </c>
    </row>
    <row r="193" spans="1:6" hidden="1" x14ac:dyDescent="0.25">
      <c r="A193" s="2">
        <f t="shared" ref="A193" si="50">A192+1</f>
        <v>3</v>
      </c>
      <c r="B193" s="3" t="s">
        <v>62</v>
      </c>
      <c r="C193" s="31" t="s">
        <v>133</v>
      </c>
      <c r="D193" s="39">
        <v>12.85</v>
      </c>
      <c r="E193" s="40">
        <f t="shared" si="48"/>
        <v>17.090499999999999</v>
      </c>
      <c r="F193" s="41">
        <f t="shared" si="49"/>
        <v>16.962</v>
      </c>
    </row>
    <row r="194" spans="1:6" hidden="1" x14ac:dyDescent="0.25">
      <c r="A194" s="2">
        <v>4</v>
      </c>
      <c r="B194" s="3" t="s">
        <v>63</v>
      </c>
      <c r="C194" s="31" t="s">
        <v>133</v>
      </c>
      <c r="D194" s="39">
        <v>16.36</v>
      </c>
      <c r="E194" s="40">
        <f t="shared" si="48"/>
        <v>21.758800000000001</v>
      </c>
      <c r="F194" s="41">
        <f t="shared" si="49"/>
        <v>21.595199999999998</v>
      </c>
    </row>
    <row r="195" spans="1:6" hidden="1" x14ac:dyDescent="0.25">
      <c r="A195" s="2">
        <v>5</v>
      </c>
      <c r="B195" s="3" t="s">
        <v>64</v>
      </c>
      <c r="C195" s="31" t="s">
        <v>133</v>
      </c>
      <c r="D195" s="39">
        <v>11.52</v>
      </c>
      <c r="E195" s="40">
        <f t="shared" si="48"/>
        <v>15.3216</v>
      </c>
      <c r="F195" s="41">
        <f t="shared" si="49"/>
        <v>15.206399999999999</v>
      </c>
    </row>
    <row r="196" spans="1:6" hidden="1" x14ac:dyDescent="0.25">
      <c r="A196" s="2">
        <v>6</v>
      </c>
      <c r="B196" s="3" t="s">
        <v>65</v>
      </c>
      <c r="C196" s="31" t="s">
        <v>133</v>
      </c>
      <c r="D196" s="39">
        <v>10.36</v>
      </c>
      <c r="E196" s="40">
        <f t="shared" si="48"/>
        <v>13.7788</v>
      </c>
      <c r="F196" s="41">
        <f t="shared" si="49"/>
        <v>13.6752</v>
      </c>
    </row>
    <row r="197" spans="1:6" hidden="1" x14ac:dyDescent="0.25">
      <c r="A197" s="2">
        <v>7</v>
      </c>
      <c r="B197" s="3" t="s">
        <v>66</v>
      </c>
      <c r="C197" s="31" t="s">
        <v>133</v>
      </c>
      <c r="D197" s="39">
        <v>11.28</v>
      </c>
      <c r="E197" s="40">
        <f t="shared" si="48"/>
        <v>15.0024</v>
      </c>
      <c r="F197" s="41">
        <f t="shared" si="49"/>
        <v>14.8896</v>
      </c>
    </row>
    <row r="198" spans="1:6" hidden="1" x14ac:dyDescent="0.25">
      <c r="A198" s="2">
        <v>8</v>
      </c>
      <c r="B198" s="3" t="s">
        <v>67</v>
      </c>
      <c r="C198" s="31" t="s">
        <v>133</v>
      </c>
      <c r="D198" s="39">
        <v>41.69</v>
      </c>
      <c r="E198" s="40">
        <f t="shared" si="48"/>
        <v>55.447699999999998</v>
      </c>
      <c r="F198" s="41">
        <f t="shared" si="49"/>
        <v>55.030799999999999</v>
      </c>
    </row>
    <row r="199" spans="1:6" hidden="1" x14ac:dyDescent="0.25">
      <c r="A199" s="2">
        <v>9</v>
      </c>
      <c r="B199" s="3" t="s">
        <v>68</v>
      </c>
      <c r="C199" s="31" t="s">
        <v>133</v>
      </c>
      <c r="D199" s="39">
        <v>9.52</v>
      </c>
      <c r="E199" s="40">
        <f t="shared" si="48"/>
        <v>12.6616</v>
      </c>
      <c r="F199" s="41">
        <f t="shared" si="49"/>
        <v>12.5664</v>
      </c>
    </row>
    <row r="200" spans="1:6" hidden="1" x14ac:dyDescent="0.25">
      <c r="A200" s="2">
        <v>10</v>
      </c>
      <c r="B200" s="3" t="s">
        <v>72</v>
      </c>
      <c r="C200" s="31" t="s">
        <v>133</v>
      </c>
      <c r="D200" s="39">
        <v>10.5</v>
      </c>
      <c r="E200" s="40">
        <f t="shared" si="48"/>
        <v>13.965</v>
      </c>
      <c r="F200" s="41">
        <f t="shared" si="49"/>
        <v>13.86</v>
      </c>
    </row>
    <row r="201" spans="1:6" hidden="1" x14ac:dyDescent="0.25">
      <c r="A201" s="2">
        <v>11</v>
      </c>
      <c r="B201" s="3" t="s">
        <v>73</v>
      </c>
      <c r="C201" s="31" t="s">
        <v>133</v>
      </c>
      <c r="D201" s="39">
        <v>16.149999999999999</v>
      </c>
      <c r="E201" s="40">
        <f t="shared" si="48"/>
        <v>21.479499999999998</v>
      </c>
      <c r="F201" s="41">
        <f t="shared" si="49"/>
        <v>21.317999999999998</v>
      </c>
    </row>
    <row r="202" spans="1:6" hidden="1" x14ac:dyDescent="0.25">
      <c r="A202" s="2">
        <v>12</v>
      </c>
      <c r="B202" s="3" t="s">
        <v>74</v>
      </c>
      <c r="C202" s="31" t="s">
        <v>133</v>
      </c>
      <c r="D202" s="39">
        <v>12.06</v>
      </c>
      <c r="E202" s="40">
        <f t="shared" si="48"/>
        <v>16.0398</v>
      </c>
      <c r="F202" s="41">
        <f t="shared" si="49"/>
        <v>15.9192</v>
      </c>
    </row>
    <row r="203" spans="1:6" hidden="1" x14ac:dyDescent="0.25">
      <c r="A203" s="2">
        <v>13</v>
      </c>
      <c r="B203" s="3" t="s">
        <v>69</v>
      </c>
      <c r="C203" s="31" t="s">
        <v>133</v>
      </c>
      <c r="D203" s="39">
        <v>12.17</v>
      </c>
      <c r="E203" s="40">
        <f t="shared" si="48"/>
        <v>16.1861</v>
      </c>
      <c r="F203" s="41">
        <f t="shared" si="49"/>
        <v>16.064399999999999</v>
      </c>
    </row>
    <row r="204" spans="1:6" hidden="1" x14ac:dyDescent="0.25">
      <c r="A204" s="2">
        <v>14</v>
      </c>
      <c r="B204" s="3" t="s">
        <v>70</v>
      </c>
      <c r="C204" s="31" t="s">
        <v>133</v>
      </c>
      <c r="D204" s="39">
        <v>15</v>
      </c>
      <c r="E204" s="40">
        <f t="shared" si="48"/>
        <v>19.95</v>
      </c>
      <c r="F204" s="41">
        <f t="shared" si="49"/>
        <v>19.8</v>
      </c>
    </row>
    <row r="205" spans="1:6" ht="15.75" hidden="1" thickBot="1" x14ac:dyDescent="0.3">
      <c r="A205" s="20">
        <v>15</v>
      </c>
      <c r="B205" s="3" t="s">
        <v>71</v>
      </c>
      <c r="C205" s="31" t="s">
        <v>133</v>
      </c>
      <c r="D205" s="42">
        <v>9.26</v>
      </c>
      <c r="E205" s="40">
        <f t="shared" si="48"/>
        <v>12.315799999999999</v>
      </c>
      <c r="F205" s="41">
        <f t="shared" si="49"/>
        <v>12.2232</v>
      </c>
    </row>
    <row r="206" spans="1:6" ht="15.75" hidden="1" thickBot="1" x14ac:dyDescent="0.3">
      <c r="A206" s="108"/>
      <c r="B206" s="109"/>
      <c r="C206" s="109"/>
      <c r="D206" s="109"/>
      <c r="E206" s="109"/>
      <c r="F206" s="110"/>
    </row>
    <row r="207" spans="1:6" ht="24" thickBot="1" x14ac:dyDescent="0.3">
      <c r="A207" s="111" t="s">
        <v>43</v>
      </c>
      <c r="B207" s="112"/>
      <c r="C207" s="112"/>
      <c r="D207" s="112"/>
      <c r="E207" s="112"/>
      <c r="F207" s="113"/>
    </row>
    <row r="208" spans="1:6" ht="15.75" thickBot="1" x14ac:dyDescent="0.3">
      <c r="A208" s="22"/>
      <c r="B208" s="23"/>
      <c r="C208" s="30"/>
      <c r="D208" s="36"/>
      <c r="E208" s="37" t="s">
        <v>146</v>
      </c>
      <c r="F208" s="38" t="s">
        <v>142</v>
      </c>
    </row>
    <row r="209" spans="1:6" ht="30" hidden="1" x14ac:dyDescent="0.25">
      <c r="A209" s="25" t="s">
        <v>40</v>
      </c>
      <c r="B209" s="26" t="s">
        <v>53</v>
      </c>
      <c r="C209" s="27" t="s">
        <v>59</v>
      </c>
      <c r="D209" s="28" t="s">
        <v>130</v>
      </c>
      <c r="E209" s="29" t="s">
        <v>131</v>
      </c>
      <c r="F209" s="24" t="s">
        <v>131</v>
      </c>
    </row>
    <row r="210" spans="1:6" hidden="1" x14ac:dyDescent="0.25">
      <c r="A210" s="2">
        <v>16</v>
      </c>
      <c r="B210" s="3" t="s">
        <v>75</v>
      </c>
      <c r="C210" s="31" t="s">
        <v>133</v>
      </c>
      <c r="D210" s="39">
        <v>8.6999999999999993</v>
      </c>
      <c r="E210" s="40">
        <f t="shared" ref="E210:E223" si="51">(D210*0.33)+D210</f>
        <v>11.571</v>
      </c>
      <c r="F210" s="41">
        <f t="shared" ref="F210:F223" si="52">(D210*0.32)+D210</f>
        <v>11.483999999999998</v>
      </c>
    </row>
    <row r="211" spans="1:6" hidden="1" x14ac:dyDescent="0.25">
      <c r="A211" s="2">
        <v>17</v>
      </c>
      <c r="B211" s="4" t="s">
        <v>76</v>
      </c>
      <c r="C211" s="31" t="s">
        <v>133</v>
      </c>
      <c r="D211" s="39">
        <v>8.18</v>
      </c>
      <c r="E211" s="40">
        <f t="shared" si="51"/>
        <v>10.8794</v>
      </c>
      <c r="F211" s="41">
        <f t="shared" si="52"/>
        <v>10.797599999999999</v>
      </c>
    </row>
    <row r="212" spans="1:6" hidden="1" x14ac:dyDescent="0.25">
      <c r="A212" s="2">
        <v>18</v>
      </c>
      <c r="B212" s="3" t="s">
        <v>77</v>
      </c>
      <c r="C212" s="31" t="s">
        <v>133</v>
      </c>
      <c r="D212" s="39">
        <v>25</v>
      </c>
      <c r="E212" s="40">
        <f t="shared" si="51"/>
        <v>33.25</v>
      </c>
      <c r="F212" s="41">
        <f t="shared" si="52"/>
        <v>33</v>
      </c>
    </row>
    <row r="213" spans="1:6" hidden="1" x14ac:dyDescent="0.25">
      <c r="A213" s="2">
        <v>19</v>
      </c>
      <c r="B213" s="3" t="s">
        <v>78</v>
      </c>
      <c r="C213" s="31" t="s">
        <v>133</v>
      </c>
      <c r="D213" s="39">
        <v>11.07</v>
      </c>
      <c r="E213" s="40">
        <f t="shared" si="51"/>
        <v>14.723100000000001</v>
      </c>
      <c r="F213" s="41">
        <f t="shared" si="52"/>
        <v>14.612400000000001</v>
      </c>
    </row>
    <row r="214" spans="1:6" hidden="1" x14ac:dyDescent="0.25">
      <c r="A214" s="2">
        <v>20</v>
      </c>
      <c r="B214" s="3" t="s">
        <v>79</v>
      </c>
      <c r="C214" s="31" t="s">
        <v>133</v>
      </c>
      <c r="D214" s="39">
        <v>10.77</v>
      </c>
      <c r="E214" s="40">
        <f t="shared" si="51"/>
        <v>14.3241</v>
      </c>
      <c r="F214" s="41">
        <f t="shared" si="52"/>
        <v>14.2164</v>
      </c>
    </row>
    <row r="215" spans="1:6" hidden="1" x14ac:dyDescent="0.25">
      <c r="A215" s="2">
        <v>21</v>
      </c>
      <c r="B215" s="3" t="s">
        <v>80</v>
      </c>
      <c r="C215" s="31" t="s">
        <v>133</v>
      </c>
      <c r="D215" s="39">
        <v>11.76</v>
      </c>
      <c r="E215" s="40">
        <f t="shared" si="51"/>
        <v>15.6408</v>
      </c>
      <c r="F215" s="41">
        <f t="shared" si="52"/>
        <v>15.523199999999999</v>
      </c>
    </row>
    <row r="216" spans="1:6" hidden="1" x14ac:dyDescent="0.25">
      <c r="A216" s="2">
        <v>22</v>
      </c>
      <c r="B216" s="3" t="s">
        <v>81</v>
      </c>
      <c r="C216" s="31" t="s">
        <v>133</v>
      </c>
      <c r="D216" s="39">
        <v>15</v>
      </c>
      <c r="E216" s="40">
        <f t="shared" si="51"/>
        <v>19.95</v>
      </c>
      <c r="F216" s="41">
        <f t="shared" si="52"/>
        <v>19.8</v>
      </c>
    </row>
    <row r="217" spans="1:6" hidden="1" x14ac:dyDescent="0.25">
      <c r="A217" s="2">
        <v>23</v>
      </c>
      <c r="B217" s="3" t="s">
        <v>82</v>
      </c>
      <c r="C217" s="31" t="s">
        <v>133</v>
      </c>
      <c r="D217" s="39">
        <v>10.5</v>
      </c>
      <c r="E217" s="40">
        <f t="shared" si="51"/>
        <v>13.965</v>
      </c>
      <c r="F217" s="41">
        <f t="shared" si="52"/>
        <v>13.86</v>
      </c>
    </row>
    <row r="218" spans="1:6" hidden="1" x14ac:dyDescent="0.25">
      <c r="A218" s="2">
        <v>24</v>
      </c>
      <c r="B218" s="3" t="s">
        <v>83</v>
      </c>
      <c r="C218" s="31" t="s">
        <v>133</v>
      </c>
      <c r="D218" s="39">
        <v>16</v>
      </c>
      <c r="E218" s="40">
        <f t="shared" si="51"/>
        <v>21.28</v>
      </c>
      <c r="F218" s="41">
        <f t="shared" si="52"/>
        <v>21.12</v>
      </c>
    </row>
    <row r="219" spans="1:6" hidden="1" x14ac:dyDescent="0.25">
      <c r="A219" s="2">
        <v>25</v>
      </c>
      <c r="B219" s="3" t="s">
        <v>84</v>
      </c>
      <c r="C219" s="31" t="s">
        <v>133</v>
      </c>
      <c r="D219" s="39">
        <v>9.4700000000000006</v>
      </c>
      <c r="E219" s="40">
        <f t="shared" si="51"/>
        <v>12.5951</v>
      </c>
      <c r="F219" s="41">
        <f t="shared" si="52"/>
        <v>12.500400000000001</v>
      </c>
    </row>
    <row r="220" spans="1:6" hidden="1" x14ac:dyDescent="0.25">
      <c r="A220" s="2">
        <v>26</v>
      </c>
      <c r="B220" s="3" t="s">
        <v>85</v>
      </c>
      <c r="C220" s="31" t="s">
        <v>133</v>
      </c>
      <c r="D220" s="39">
        <v>11.2</v>
      </c>
      <c r="E220" s="40">
        <f t="shared" si="51"/>
        <v>14.895999999999999</v>
      </c>
      <c r="F220" s="41">
        <f t="shared" si="52"/>
        <v>14.783999999999999</v>
      </c>
    </row>
    <row r="221" spans="1:6" hidden="1" x14ac:dyDescent="0.25">
      <c r="A221" s="2">
        <v>27</v>
      </c>
      <c r="B221" s="3" t="s">
        <v>86</v>
      </c>
      <c r="C221" s="31" t="s">
        <v>133</v>
      </c>
      <c r="D221" s="39">
        <v>21.23</v>
      </c>
      <c r="E221" s="40">
        <f t="shared" si="51"/>
        <v>28.235900000000001</v>
      </c>
      <c r="F221" s="41">
        <f t="shared" si="52"/>
        <v>28.023600000000002</v>
      </c>
    </row>
    <row r="222" spans="1:6" hidden="1" x14ac:dyDescent="0.25">
      <c r="A222" s="2">
        <v>28</v>
      </c>
      <c r="B222" s="3" t="s">
        <v>87</v>
      </c>
      <c r="C222" s="31" t="s">
        <v>133</v>
      </c>
      <c r="D222" s="39">
        <v>8.5</v>
      </c>
      <c r="E222" s="40">
        <f t="shared" si="51"/>
        <v>11.305</v>
      </c>
      <c r="F222" s="41">
        <f t="shared" si="52"/>
        <v>11.22</v>
      </c>
    </row>
    <row r="223" spans="1:6" ht="15.75" hidden="1" thickBot="1" x14ac:dyDescent="0.3">
      <c r="A223" s="14">
        <v>29</v>
      </c>
      <c r="B223" s="15" t="s">
        <v>88</v>
      </c>
      <c r="C223" s="31" t="s">
        <v>133</v>
      </c>
      <c r="D223" s="44">
        <v>10.85</v>
      </c>
      <c r="E223" s="40">
        <f t="shared" si="51"/>
        <v>14.4305</v>
      </c>
      <c r="F223" s="41">
        <f t="shared" si="52"/>
        <v>14.321999999999999</v>
      </c>
    </row>
    <row r="224" spans="1:6" ht="15.75" hidden="1" thickBot="1" x14ac:dyDescent="0.3">
      <c r="A224" s="117"/>
      <c r="B224" s="118"/>
      <c r="C224" s="118"/>
      <c r="D224" s="118"/>
      <c r="E224" s="118"/>
      <c r="F224" s="119"/>
    </row>
    <row r="225" spans="1:6" ht="24" thickBot="1" x14ac:dyDescent="0.3">
      <c r="A225" s="111" t="s">
        <v>44</v>
      </c>
      <c r="B225" s="112"/>
      <c r="C225" s="112"/>
      <c r="D225" s="112"/>
      <c r="E225" s="112"/>
      <c r="F225" s="113"/>
    </row>
    <row r="226" spans="1:6" ht="15.75" thickBot="1" x14ac:dyDescent="0.3">
      <c r="A226" s="22"/>
      <c r="B226" s="23"/>
      <c r="C226" s="30"/>
      <c r="D226" s="36"/>
      <c r="E226" s="37" t="s">
        <v>146</v>
      </c>
      <c r="F226" s="38" t="s">
        <v>142</v>
      </c>
    </row>
    <row r="227" spans="1:6" ht="30" hidden="1" x14ac:dyDescent="0.25">
      <c r="A227" s="25" t="s">
        <v>40</v>
      </c>
      <c r="B227" s="26" t="s">
        <v>53</v>
      </c>
      <c r="C227" s="27" t="s">
        <v>59</v>
      </c>
      <c r="D227" s="28" t="s">
        <v>130</v>
      </c>
      <c r="E227" s="29" t="s">
        <v>131</v>
      </c>
      <c r="F227" s="24" t="s">
        <v>131</v>
      </c>
    </row>
    <row r="228" spans="1:6" hidden="1" x14ac:dyDescent="0.25">
      <c r="A228" s="2">
        <v>30</v>
      </c>
      <c r="B228" s="17" t="s">
        <v>89</v>
      </c>
      <c r="C228" s="32" t="s">
        <v>133</v>
      </c>
      <c r="D228" s="39">
        <v>17.239999999999998</v>
      </c>
      <c r="E228" s="40">
        <f t="shared" ref="E228:E260" si="53">(D228*0.33)+D228</f>
        <v>22.929199999999998</v>
      </c>
      <c r="F228" s="50">
        <f t="shared" ref="F228:F260" si="54">(D228*0.32)+D228</f>
        <v>22.756799999999998</v>
      </c>
    </row>
    <row r="229" spans="1:6" hidden="1" x14ac:dyDescent="0.25">
      <c r="A229" s="2">
        <v>31</v>
      </c>
      <c r="B229" s="17" t="s">
        <v>90</v>
      </c>
      <c r="C229" s="32" t="s">
        <v>133</v>
      </c>
      <c r="D229" s="39">
        <v>16.329999999999998</v>
      </c>
      <c r="E229" s="40">
        <f t="shared" si="53"/>
        <v>21.718899999999998</v>
      </c>
      <c r="F229" s="50">
        <f t="shared" si="54"/>
        <v>21.555599999999998</v>
      </c>
    </row>
    <row r="230" spans="1:6" hidden="1" x14ac:dyDescent="0.25">
      <c r="A230" s="2">
        <v>32</v>
      </c>
      <c r="B230" s="17" t="s">
        <v>91</v>
      </c>
      <c r="C230" s="32" t="s">
        <v>133</v>
      </c>
      <c r="D230" s="39">
        <v>14.06</v>
      </c>
      <c r="E230" s="40">
        <f t="shared" si="53"/>
        <v>18.6998</v>
      </c>
      <c r="F230" s="50">
        <f t="shared" si="54"/>
        <v>18.559200000000001</v>
      </c>
    </row>
    <row r="231" spans="1:6" hidden="1" x14ac:dyDescent="0.25">
      <c r="A231" s="2">
        <v>33</v>
      </c>
      <c r="B231" s="17" t="s">
        <v>92</v>
      </c>
      <c r="C231" s="32" t="s">
        <v>133</v>
      </c>
      <c r="D231" s="39">
        <v>17.23</v>
      </c>
      <c r="E231" s="40">
        <f t="shared" si="53"/>
        <v>22.915900000000001</v>
      </c>
      <c r="F231" s="50">
        <f t="shared" si="54"/>
        <v>22.743600000000001</v>
      </c>
    </row>
    <row r="232" spans="1:6" hidden="1" x14ac:dyDescent="0.25">
      <c r="A232" s="2">
        <v>34</v>
      </c>
      <c r="B232" s="17" t="s">
        <v>93</v>
      </c>
      <c r="C232" s="32" t="s">
        <v>133</v>
      </c>
      <c r="D232" s="39">
        <v>15</v>
      </c>
      <c r="E232" s="40">
        <f t="shared" si="53"/>
        <v>19.95</v>
      </c>
      <c r="F232" s="50">
        <f t="shared" si="54"/>
        <v>19.8</v>
      </c>
    </row>
    <row r="233" spans="1:6" hidden="1" x14ac:dyDescent="0.25">
      <c r="A233" s="2">
        <v>35</v>
      </c>
      <c r="B233" s="17" t="s">
        <v>94</v>
      </c>
      <c r="C233" s="32" t="s">
        <v>133</v>
      </c>
      <c r="D233" s="39">
        <v>25.63</v>
      </c>
      <c r="E233" s="40">
        <f t="shared" si="53"/>
        <v>34.087899999999998</v>
      </c>
      <c r="F233" s="50">
        <f t="shared" si="54"/>
        <v>33.831599999999995</v>
      </c>
    </row>
    <row r="234" spans="1:6" hidden="1" x14ac:dyDescent="0.25">
      <c r="A234" s="2">
        <v>36</v>
      </c>
      <c r="B234" s="17" t="s">
        <v>95</v>
      </c>
      <c r="C234" s="32" t="s">
        <v>133</v>
      </c>
      <c r="D234" s="39">
        <v>14.85</v>
      </c>
      <c r="E234" s="40">
        <f t="shared" si="53"/>
        <v>19.750499999999999</v>
      </c>
      <c r="F234" s="50">
        <f t="shared" si="54"/>
        <v>19.602</v>
      </c>
    </row>
    <row r="235" spans="1:6" hidden="1" x14ac:dyDescent="0.25">
      <c r="A235" s="2">
        <v>37</v>
      </c>
      <c r="B235" s="17" t="s">
        <v>96</v>
      </c>
      <c r="C235" s="32" t="s">
        <v>133</v>
      </c>
      <c r="D235" s="39">
        <v>14</v>
      </c>
      <c r="E235" s="40">
        <f t="shared" si="53"/>
        <v>18.62</v>
      </c>
      <c r="F235" s="50">
        <f t="shared" si="54"/>
        <v>18.48</v>
      </c>
    </row>
    <row r="236" spans="1:6" hidden="1" x14ac:dyDescent="0.25">
      <c r="A236" s="2">
        <v>38</v>
      </c>
      <c r="B236" s="17" t="s">
        <v>97</v>
      </c>
      <c r="C236" s="32" t="s">
        <v>133</v>
      </c>
      <c r="D236" s="39">
        <v>14</v>
      </c>
      <c r="E236" s="40">
        <f t="shared" si="53"/>
        <v>18.62</v>
      </c>
      <c r="F236" s="50">
        <f t="shared" si="54"/>
        <v>18.48</v>
      </c>
    </row>
    <row r="237" spans="1:6" hidden="1" x14ac:dyDescent="0.25">
      <c r="A237" s="2">
        <v>39</v>
      </c>
      <c r="B237" s="17" t="s">
        <v>98</v>
      </c>
      <c r="C237" s="32" t="s">
        <v>133</v>
      </c>
      <c r="D237" s="39">
        <v>15.23</v>
      </c>
      <c r="E237" s="40">
        <f t="shared" si="53"/>
        <v>20.2559</v>
      </c>
      <c r="F237" s="50">
        <f t="shared" si="54"/>
        <v>20.1036</v>
      </c>
    </row>
    <row r="238" spans="1:6" hidden="1" x14ac:dyDescent="0.25">
      <c r="A238" s="2">
        <v>40</v>
      </c>
      <c r="B238" s="17" t="s">
        <v>99</v>
      </c>
      <c r="C238" s="32" t="s">
        <v>133</v>
      </c>
      <c r="D238" s="39">
        <v>10</v>
      </c>
      <c r="E238" s="40">
        <f t="shared" si="53"/>
        <v>13.3</v>
      </c>
      <c r="F238" s="50">
        <f t="shared" si="54"/>
        <v>13.2</v>
      </c>
    </row>
    <row r="239" spans="1:6" hidden="1" x14ac:dyDescent="0.25">
      <c r="A239" s="2">
        <v>41</v>
      </c>
      <c r="B239" s="17" t="s">
        <v>72</v>
      </c>
      <c r="C239" s="32" t="s">
        <v>133</v>
      </c>
      <c r="D239" s="39">
        <v>10</v>
      </c>
      <c r="E239" s="40">
        <f t="shared" si="53"/>
        <v>13.3</v>
      </c>
      <c r="F239" s="50">
        <f t="shared" si="54"/>
        <v>13.2</v>
      </c>
    </row>
    <row r="240" spans="1:6" hidden="1" x14ac:dyDescent="0.25">
      <c r="A240" s="2">
        <v>42</v>
      </c>
      <c r="B240" s="17" t="s">
        <v>100</v>
      </c>
      <c r="C240" s="32" t="s">
        <v>133</v>
      </c>
      <c r="D240" s="39">
        <v>25</v>
      </c>
      <c r="E240" s="40">
        <f t="shared" si="53"/>
        <v>33.25</v>
      </c>
      <c r="F240" s="50">
        <f t="shared" si="54"/>
        <v>33</v>
      </c>
    </row>
    <row r="241" spans="1:6" hidden="1" x14ac:dyDescent="0.25">
      <c r="A241" s="2">
        <v>43</v>
      </c>
      <c r="B241" s="17" t="s">
        <v>101</v>
      </c>
      <c r="C241" s="32" t="s">
        <v>133</v>
      </c>
      <c r="D241" s="39">
        <v>16.920000000000002</v>
      </c>
      <c r="E241" s="40">
        <f t="shared" si="53"/>
        <v>22.503600000000002</v>
      </c>
      <c r="F241" s="50">
        <f t="shared" si="54"/>
        <v>22.334400000000002</v>
      </c>
    </row>
    <row r="242" spans="1:6" hidden="1" x14ac:dyDescent="0.25">
      <c r="A242" s="2">
        <v>44</v>
      </c>
      <c r="B242" s="17" t="s">
        <v>102</v>
      </c>
      <c r="C242" s="32" t="s">
        <v>133</v>
      </c>
      <c r="D242" s="39">
        <v>28.03</v>
      </c>
      <c r="E242" s="40">
        <f t="shared" si="53"/>
        <v>37.279899999999998</v>
      </c>
      <c r="F242" s="50">
        <f t="shared" si="54"/>
        <v>36.999600000000001</v>
      </c>
    </row>
    <row r="243" spans="1:6" hidden="1" x14ac:dyDescent="0.25">
      <c r="A243" s="2">
        <v>45</v>
      </c>
      <c r="B243" s="17" t="s">
        <v>103</v>
      </c>
      <c r="C243" s="32" t="s">
        <v>133</v>
      </c>
      <c r="D243" s="39">
        <v>33.61</v>
      </c>
      <c r="E243" s="40">
        <f t="shared" si="53"/>
        <v>44.701300000000003</v>
      </c>
      <c r="F243" s="50">
        <f t="shared" si="54"/>
        <v>44.365200000000002</v>
      </c>
    </row>
    <row r="244" spans="1:6" hidden="1" x14ac:dyDescent="0.25">
      <c r="A244" s="2">
        <v>46</v>
      </c>
      <c r="B244" s="17" t="s">
        <v>104</v>
      </c>
      <c r="C244" s="32" t="s">
        <v>133</v>
      </c>
      <c r="D244" s="39">
        <v>13.98</v>
      </c>
      <c r="E244" s="40">
        <f t="shared" si="53"/>
        <v>18.593400000000003</v>
      </c>
      <c r="F244" s="50">
        <f t="shared" si="54"/>
        <v>18.453600000000002</v>
      </c>
    </row>
    <row r="245" spans="1:6" hidden="1" x14ac:dyDescent="0.25">
      <c r="A245" s="2">
        <v>47</v>
      </c>
      <c r="B245" s="17" t="s">
        <v>105</v>
      </c>
      <c r="C245" s="32" t="s">
        <v>133</v>
      </c>
      <c r="D245" s="39">
        <v>14.53</v>
      </c>
      <c r="E245" s="40">
        <f t="shared" si="53"/>
        <v>19.3249</v>
      </c>
      <c r="F245" s="50">
        <f t="shared" si="54"/>
        <v>19.179600000000001</v>
      </c>
    </row>
    <row r="246" spans="1:6" hidden="1" x14ac:dyDescent="0.25">
      <c r="A246" s="2">
        <v>48</v>
      </c>
      <c r="B246" s="17" t="s">
        <v>106</v>
      </c>
      <c r="C246" s="32" t="s">
        <v>133</v>
      </c>
      <c r="D246" s="39">
        <v>19.23</v>
      </c>
      <c r="E246" s="40">
        <f t="shared" si="53"/>
        <v>25.575900000000001</v>
      </c>
      <c r="F246" s="50">
        <f t="shared" si="54"/>
        <v>25.383600000000001</v>
      </c>
    </row>
    <row r="247" spans="1:6" hidden="1" x14ac:dyDescent="0.25">
      <c r="A247" s="2">
        <v>49</v>
      </c>
      <c r="B247" s="17" t="s">
        <v>107</v>
      </c>
      <c r="C247" s="32" t="s">
        <v>133</v>
      </c>
      <c r="D247" s="39">
        <v>18.57</v>
      </c>
      <c r="E247" s="40">
        <f t="shared" si="53"/>
        <v>24.6981</v>
      </c>
      <c r="F247" s="50">
        <f t="shared" si="54"/>
        <v>24.5124</v>
      </c>
    </row>
    <row r="248" spans="1:6" hidden="1" x14ac:dyDescent="0.25">
      <c r="A248" s="2">
        <v>50</v>
      </c>
      <c r="B248" s="17" t="s">
        <v>108</v>
      </c>
      <c r="C248" s="32" t="s">
        <v>133</v>
      </c>
      <c r="D248" s="39">
        <v>18</v>
      </c>
      <c r="E248" s="40">
        <f t="shared" si="53"/>
        <v>23.94</v>
      </c>
      <c r="F248" s="50">
        <f t="shared" si="54"/>
        <v>23.759999999999998</v>
      </c>
    </row>
    <row r="249" spans="1:6" hidden="1" x14ac:dyDescent="0.25">
      <c r="A249" s="2">
        <v>51</v>
      </c>
      <c r="B249" s="17" t="s">
        <v>109</v>
      </c>
      <c r="C249" s="32" t="s">
        <v>133</v>
      </c>
      <c r="D249" s="39">
        <v>12.75</v>
      </c>
      <c r="E249" s="40">
        <f t="shared" si="53"/>
        <v>16.9575</v>
      </c>
      <c r="F249" s="50">
        <f t="shared" si="54"/>
        <v>16.829999999999998</v>
      </c>
    </row>
    <row r="250" spans="1:6" hidden="1" x14ac:dyDescent="0.25">
      <c r="A250" s="2">
        <v>52</v>
      </c>
      <c r="B250" s="17" t="s">
        <v>110</v>
      </c>
      <c r="C250" s="32" t="s">
        <v>133</v>
      </c>
      <c r="D250" s="39">
        <v>16</v>
      </c>
      <c r="E250" s="40">
        <f t="shared" si="53"/>
        <v>21.28</v>
      </c>
      <c r="F250" s="50">
        <f t="shared" si="54"/>
        <v>21.12</v>
      </c>
    </row>
    <row r="251" spans="1:6" hidden="1" x14ac:dyDescent="0.25">
      <c r="A251" s="2">
        <v>53</v>
      </c>
      <c r="B251" s="17" t="s">
        <v>111</v>
      </c>
      <c r="C251" s="32" t="s">
        <v>133</v>
      </c>
      <c r="D251" s="39">
        <v>15.48</v>
      </c>
      <c r="E251" s="40">
        <f t="shared" si="53"/>
        <v>20.5884</v>
      </c>
      <c r="F251" s="50">
        <f t="shared" si="54"/>
        <v>20.433600000000002</v>
      </c>
    </row>
    <row r="252" spans="1:6" hidden="1" x14ac:dyDescent="0.25">
      <c r="A252" s="2">
        <v>54</v>
      </c>
      <c r="B252" s="17" t="s">
        <v>112</v>
      </c>
      <c r="C252" s="32" t="s">
        <v>133</v>
      </c>
      <c r="D252" s="39">
        <v>19.62</v>
      </c>
      <c r="E252" s="40">
        <f t="shared" si="53"/>
        <v>26.0946</v>
      </c>
      <c r="F252" s="50">
        <f t="shared" si="54"/>
        <v>25.898400000000002</v>
      </c>
    </row>
    <row r="253" spans="1:6" hidden="1" x14ac:dyDescent="0.25">
      <c r="A253" s="2">
        <v>55</v>
      </c>
      <c r="B253" s="17" t="s">
        <v>113</v>
      </c>
      <c r="C253" s="32" t="s">
        <v>133</v>
      </c>
      <c r="D253" s="39">
        <v>15.44</v>
      </c>
      <c r="E253" s="40">
        <f t="shared" si="53"/>
        <v>20.5352</v>
      </c>
      <c r="F253" s="50">
        <f t="shared" si="54"/>
        <v>20.380800000000001</v>
      </c>
    </row>
    <row r="254" spans="1:6" hidden="1" x14ac:dyDescent="0.25">
      <c r="A254" s="2">
        <v>56</v>
      </c>
      <c r="B254" s="17" t="s">
        <v>114</v>
      </c>
      <c r="C254" s="32" t="s">
        <v>133</v>
      </c>
      <c r="D254" s="39">
        <v>21.83</v>
      </c>
      <c r="E254" s="40">
        <f t="shared" si="53"/>
        <v>29.033899999999999</v>
      </c>
      <c r="F254" s="50">
        <f t="shared" si="54"/>
        <v>28.815599999999996</v>
      </c>
    </row>
    <row r="255" spans="1:6" hidden="1" x14ac:dyDescent="0.25">
      <c r="A255" s="2">
        <v>57</v>
      </c>
      <c r="B255" s="17" t="s">
        <v>115</v>
      </c>
      <c r="C255" s="32" t="s">
        <v>133</v>
      </c>
      <c r="D255" s="39">
        <v>10</v>
      </c>
      <c r="E255" s="40">
        <f t="shared" si="53"/>
        <v>13.3</v>
      </c>
      <c r="F255" s="50">
        <f t="shared" si="54"/>
        <v>13.2</v>
      </c>
    </row>
    <row r="256" spans="1:6" hidden="1" x14ac:dyDescent="0.25">
      <c r="A256" s="2">
        <v>58</v>
      </c>
      <c r="B256" s="17" t="s">
        <v>116</v>
      </c>
      <c r="C256" s="32" t="s">
        <v>133</v>
      </c>
      <c r="D256" s="39">
        <v>14.54</v>
      </c>
      <c r="E256" s="40">
        <f t="shared" si="53"/>
        <v>19.338200000000001</v>
      </c>
      <c r="F256" s="50">
        <f t="shared" si="54"/>
        <v>19.192799999999998</v>
      </c>
    </row>
    <row r="257" spans="1:6" hidden="1" x14ac:dyDescent="0.25">
      <c r="A257" s="2">
        <v>59</v>
      </c>
      <c r="B257" s="17" t="s">
        <v>117</v>
      </c>
      <c r="C257" s="32" t="s">
        <v>133</v>
      </c>
      <c r="D257" s="39">
        <v>13</v>
      </c>
      <c r="E257" s="40">
        <f t="shared" si="53"/>
        <v>17.29</v>
      </c>
      <c r="F257" s="50">
        <f t="shared" si="54"/>
        <v>17.16</v>
      </c>
    </row>
    <row r="258" spans="1:6" hidden="1" x14ac:dyDescent="0.25">
      <c r="A258" s="2">
        <v>60</v>
      </c>
      <c r="B258" s="17" t="s">
        <v>118</v>
      </c>
      <c r="C258" s="32" t="s">
        <v>133</v>
      </c>
      <c r="D258" s="39">
        <v>25.6</v>
      </c>
      <c r="E258" s="40">
        <f t="shared" si="53"/>
        <v>34.048000000000002</v>
      </c>
      <c r="F258" s="50">
        <f t="shared" si="54"/>
        <v>33.792000000000002</v>
      </c>
    </row>
    <row r="259" spans="1:6" hidden="1" x14ac:dyDescent="0.25">
      <c r="A259" s="2">
        <v>61</v>
      </c>
      <c r="B259" s="17" t="s">
        <v>119</v>
      </c>
      <c r="C259" s="32" t="s">
        <v>133</v>
      </c>
      <c r="D259" s="39">
        <v>10.89</v>
      </c>
      <c r="E259" s="40">
        <f t="shared" si="53"/>
        <v>14.483700000000001</v>
      </c>
      <c r="F259" s="50">
        <f t="shared" si="54"/>
        <v>14.3748</v>
      </c>
    </row>
    <row r="260" spans="1:6" ht="15.75" hidden="1" thickBot="1" x14ac:dyDescent="0.3">
      <c r="A260" s="20">
        <v>62</v>
      </c>
      <c r="B260" s="21" t="s">
        <v>120</v>
      </c>
      <c r="C260" s="32" t="s">
        <v>133</v>
      </c>
      <c r="D260" s="42">
        <v>10</v>
      </c>
      <c r="E260" s="40">
        <f t="shared" si="53"/>
        <v>13.3</v>
      </c>
      <c r="F260" s="50">
        <f t="shared" si="54"/>
        <v>13.2</v>
      </c>
    </row>
    <row r="261" spans="1:6" ht="15.75" hidden="1" thickBot="1" x14ac:dyDescent="0.3">
      <c r="A261" s="108"/>
      <c r="B261" s="109"/>
      <c r="C261" s="109"/>
      <c r="D261" s="109"/>
      <c r="E261" s="109"/>
      <c r="F261" s="110"/>
    </row>
    <row r="262" spans="1:6" ht="24" thickBot="1" x14ac:dyDescent="0.3">
      <c r="A262" s="111" t="s">
        <v>45</v>
      </c>
      <c r="B262" s="112"/>
      <c r="C262" s="112"/>
      <c r="D262" s="112"/>
      <c r="E262" s="112"/>
      <c r="F262" s="113"/>
    </row>
    <row r="263" spans="1:6" ht="15.75" thickBot="1" x14ac:dyDescent="0.3">
      <c r="A263" s="22"/>
      <c r="B263" s="23"/>
      <c r="C263" s="30"/>
      <c r="D263" s="36"/>
      <c r="E263" s="37" t="s">
        <v>146</v>
      </c>
      <c r="F263" s="38" t="s">
        <v>142</v>
      </c>
    </row>
    <row r="264" spans="1:6" ht="30" hidden="1" x14ac:dyDescent="0.25">
      <c r="A264" s="25" t="s">
        <v>40</v>
      </c>
      <c r="B264" s="26" t="s">
        <v>53</v>
      </c>
      <c r="C264" s="27" t="s">
        <v>59</v>
      </c>
      <c r="D264" s="28" t="s">
        <v>130</v>
      </c>
      <c r="E264" s="29" t="s">
        <v>131</v>
      </c>
      <c r="F264" s="24" t="s">
        <v>131</v>
      </c>
    </row>
    <row r="265" spans="1:6" hidden="1" x14ac:dyDescent="0.25">
      <c r="A265" s="2">
        <v>63</v>
      </c>
      <c r="B265" s="17" t="s">
        <v>121</v>
      </c>
      <c r="C265" s="33" t="s">
        <v>133</v>
      </c>
      <c r="D265" s="39">
        <v>13</v>
      </c>
      <c r="E265" s="40">
        <f t="shared" ref="E265:E273" si="55">(D265*0.33)+D265</f>
        <v>17.29</v>
      </c>
      <c r="F265" s="50">
        <f t="shared" ref="F265:F273" si="56">(D265*0.32)+D265</f>
        <v>17.16</v>
      </c>
    </row>
    <row r="266" spans="1:6" hidden="1" x14ac:dyDescent="0.25">
      <c r="A266" s="2">
        <v>64</v>
      </c>
      <c r="B266" s="17" t="s">
        <v>122</v>
      </c>
      <c r="C266" s="33" t="s">
        <v>133</v>
      </c>
      <c r="D266" s="39">
        <v>11.13</v>
      </c>
      <c r="E266" s="40">
        <f t="shared" si="55"/>
        <v>14.802900000000001</v>
      </c>
      <c r="F266" s="50">
        <f t="shared" si="56"/>
        <v>14.691600000000001</v>
      </c>
    </row>
    <row r="267" spans="1:6" hidden="1" x14ac:dyDescent="0.25">
      <c r="A267" s="2">
        <v>65</v>
      </c>
      <c r="B267" s="17" t="s">
        <v>129</v>
      </c>
      <c r="C267" s="33" t="s">
        <v>133</v>
      </c>
      <c r="D267" s="39">
        <v>22.88</v>
      </c>
      <c r="E267" s="40">
        <f t="shared" si="55"/>
        <v>30.430399999999999</v>
      </c>
      <c r="F267" s="50">
        <f t="shared" si="56"/>
        <v>30.201599999999999</v>
      </c>
    </row>
    <row r="268" spans="1:6" hidden="1" x14ac:dyDescent="0.25">
      <c r="A268" s="2">
        <v>66</v>
      </c>
      <c r="B268" s="17" t="s">
        <v>123</v>
      </c>
      <c r="C268" s="33" t="s">
        <v>133</v>
      </c>
      <c r="D268" s="39">
        <v>16.940000000000001</v>
      </c>
      <c r="E268" s="40">
        <f t="shared" si="55"/>
        <v>22.530200000000001</v>
      </c>
      <c r="F268" s="50">
        <f t="shared" si="56"/>
        <v>22.360800000000001</v>
      </c>
    </row>
    <row r="269" spans="1:6" hidden="1" x14ac:dyDescent="0.25">
      <c r="A269" s="2">
        <v>67</v>
      </c>
      <c r="B269" s="17" t="s">
        <v>124</v>
      </c>
      <c r="C269" s="33" t="s">
        <v>133</v>
      </c>
      <c r="D269" s="39">
        <v>20</v>
      </c>
      <c r="E269" s="40">
        <f t="shared" si="55"/>
        <v>26.6</v>
      </c>
      <c r="F269" s="50">
        <f t="shared" si="56"/>
        <v>26.4</v>
      </c>
    </row>
    <row r="270" spans="1:6" hidden="1" x14ac:dyDescent="0.25">
      <c r="A270" s="2">
        <v>68</v>
      </c>
      <c r="B270" s="17" t="s">
        <v>125</v>
      </c>
      <c r="C270" s="33" t="s">
        <v>133</v>
      </c>
      <c r="D270" s="39">
        <v>14</v>
      </c>
      <c r="E270" s="40">
        <f t="shared" si="55"/>
        <v>18.62</v>
      </c>
      <c r="F270" s="50">
        <f t="shared" si="56"/>
        <v>18.48</v>
      </c>
    </row>
    <row r="271" spans="1:6" hidden="1" x14ac:dyDescent="0.25">
      <c r="A271" s="2">
        <v>69</v>
      </c>
      <c r="B271" s="17" t="s">
        <v>126</v>
      </c>
      <c r="C271" s="33" t="s">
        <v>133</v>
      </c>
      <c r="D271" s="39">
        <v>16</v>
      </c>
      <c r="E271" s="40">
        <f t="shared" si="55"/>
        <v>21.28</v>
      </c>
      <c r="F271" s="50">
        <f t="shared" si="56"/>
        <v>21.12</v>
      </c>
    </row>
    <row r="272" spans="1:6" hidden="1" x14ac:dyDescent="0.25">
      <c r="A272" s="2">
        <v>70</v>
      </c>
      <c r="B272" s="17" t="s">
        <v>127</v>
      </c>
      <c r="C272" s="33" t="s">
        <v>133</v>
      </c>
      <c r="D272" s="39">
        <v>16</v>
      </c>
      <c r="E272" s="40">
        <f t="shared" si="55"/>
        <v>21.28</v>
      </c>
      <c r="F272" s="50">
        <f t="shared" si="56"/>
        <v>21.12</v>
      </c>
    </row>
    <row r="273" spans="1:6" ht="15.75" hidden="1" thickBot="1" x14ac:dyDescent="0.3">
      <c r="A273" s="14">
        <v>71</v>
      </c>
      <c r="B273" s="18" t="s">
        <v>128</v>
      </c>
      <c r="C273" s="33" t="s">
        <v>133</v>
      </c>
      <c r="D273" s="44">
        <v>24</v>
      </c>
      <c r="E273" s="40">
        <f t="shared" si="55"/>
        <v>31.92</v>
      </c>
      <c r="F273" s="50">
        <f t="shared" si="56"/>
        <v>31.68</v>
      </c>
    </row>
    <row r="274" spans="1:6" ht="15.75" hidden="1" thickBot="1" x14ac:dyDescent="0.3">
      <c r="A274" s="108"/>
      <c r="B274" s="109"/>
      <c r="C274" s="109"/>
      <c r="D274" s="109"/>
      <c r="E274" s="109"/>
      <c r="F274" s="110"/>
    </row>
    <row r="275" spans="1:6" ht="24" thickBot="1" x14ac:dyDescent="0.3">
      <c r="A275" s="111" t="s">
        <v>58</v>
      </c>
      <c r="B275" s="112"/>
      <c r="C275" s="112"/>
      <c r="D275" s="112"/>
      <c r="E275" s="112"/>
      <c r="F275" s="113"/>
    </row>
    <row r="276" spans="1:6" ht="16.5" thickBot="1" x14ac:dyDescent="0.3">
      <c r="A276" s="114" t="s">
        <v>51</v>
      </c>
      <c r="B276" s="115"/>
      <c r="C276" s="115"/>
      <c r="D276" s="115"/>
      <c r="E276" s="115"/>
      <c r="F276" s="116"/>
    </row>
    <row r="277" spans="1:6" ht="15.75" thickBot="1" x14ac:dyDescent="0.3">
      <c r="A277" s="22"/>
      <c r="B277" s="23"/>
      <c r="C277" s="30"/>
      <c r="D277" s="36"/>
      <c r="E277" s="102"/>
      <c r="F277" s="103"/>
    </row>
    <row r="278" spans="1:6" ht="30" x14ac:dyDescent="0.25">
      <c r="A278" s="25" t="s">
        <v>40</v>
      </c>
      <c r="B278" s="26" t="s">
        <v>52</v>
      </c>
      <c r="C278" s="27" t="s">
        <v>59</v>
      </c>
      <c r="D278" s="49" t="s">
        <v>130</v>
      </c>
      <c r="E278" s="104"/>
      <c r="F278" s="105"/>
    </row>
    <row r="279" spans="1:6" x14ac:dyDescent="0.25">
      <c r="A279" s="2">
        <v>72</v>
      </c>
      <c r="B279" s="16" t="s">
        <v>50</v>
      </c>
      <c r="C279" s="34" t="s">
        <v>136</v>
      </c>
      <c r="D279" s="43">
        <v>0</v>
      </c>
      <c r="E279" s="104"/>
      <c r="F279" s="105"/>
    </row>
    <row r="280" spans="1:6" x14ac:dyDescent="0.25">
      <c r="A280" s="2">
        <v>73</v>
      </c>
      <c r="B280" s="16" t="s">
        <v>46</v>
      </c>
      <c r="C280" s="34" t="s">
        <v>136</v>
      </c>
      <c r="D280" s="43">
        <v>25</v>
      </c>
      <c r="E280" s="104"/>
      <c r="F280" s="105"/>
    </row>
    <row r="281" spans="1:6" x14ac:dyDescent="0.25">
      <c r="A281" s="2">
        <v>74</v>
      </c>
      <c r="B281" s="16" t="s">
        <v>47</v>
      </c>
      <c r="C281" s="34" t="s">
        <v>136</v>
      </c>
      <c r="D281" s="43">
        <v>50</v>
      </c>
      <c r="E281" s="104"/>
      <c r="F281" s="105"/>
    </row>
    <row r="282" spans="1:6" x14ac:dyDescent="0.25">
      <c r="A282" s="2">
        <v>75</v>
      </c>
      <c r="B282" s="16" t="s">
        <v>48</v>
      </c>
      <c r="C282" s="34" t="s">
        <v>136</v>
      </c>
      <c r="D282" s="43">
        <v>15</v>
      </c>
      <c r="E282" s="104"/>
      <c r="F282" s="105"/>
    </row>
    <row r="283" spans="1:6" ht="15.75" thickBot="1" x14ac:dyDescent="0.3">
      <c r="A283" s="14">
        <v>76</v>
      </c>
      <c r="B283" s="19" t="s">
        <v>49</v>
      </c>
      <c r="C283" s="35" t="s">
        <v>136</v>
      </c>
      <c r="D283" s="45">
        <v>30</v>
      </c>
      <c r="E283" s="106"/>
      <c r="F283" s="107"/>
    </row>
    <row r="284" spans="1:6" ht="16.5" thickBot="1" x14ac:dyDescent="0.3">
      <c r="A284" s="114" t="s">
        <v>140</v>
      </c>
      <c r="B284" s="115"/>
      <c r="C284" s="115"/>
      <c r="D284" s="115"/>
      <c r="E284" s="115"/>
      <c r="F284" s="116"/>
    </row>
    <row r="285" spans="1:6" ht="15.75" thickBot="1" x14ac:dyDescent="0.3">
      <c r="A285" s="22"/>
      <c r="B285" s="23"/>
      <c r="C285" s="30"/>
      <c r="D285" s="36"/>
      <c r="E285" s="102"/>
      <c r="F285" s="103"/>
    </row>
    <row r="286" spans="1:6" ht="30" x14ac:dyDescent="0.25">
      <c r="A286" s="25" t="s">
        <v>40</v>
      </c>
      <c r="B286" s="26" t="s">
        <v>137</v>
      </c>
      <c r="C286" s="27" t="s">
        <v>59</v>
      </c>
      <c r="D286" s="49" t="s">
        <v>130</v>
      </c>
      <c r="E286" s="104"/>
      <c r="F286" s="105"/>
    </row>
    <row r="287" spans="1:6" ht="15.75" thickBot="1" x14ac:dyDescent="0.3">
      <c r="A287" s="14">
        <v>77</v>
      </c>
      <c r="B287" s="19" t="s">
        <v>138</v>
      </c>
      <c r="C287" s="35" t="s">
        <v>139</v>
      </c>
      <c r="D287" s="45">
        <v>2</v>
      </c>
      <c r="E287" s="106"/>
      <c r="F287" s="107"/>
    </row>
    <row r="288" spans="1:6" ht="47.25" thickBot="1" x14ac:dyDescent="0.3">
      <c r="A288" s="120" t="s">
        <v>55</v>
      </c>
      <c r="B288" s="121"/>
      <c r="C288" s="121"/>
      <c r="D288" s="121"/>
      <c r="E288" s="121"/>
      <c r="F288" s="122"/>
    </row>
    <row r="289" spans="1:6" ht="24" thickBot="1" x14ac:dyDescent="0.3">
      <c r="A289" s="111" t="s">
        <v>42</v>
      </c>
      <c r="B289" s="112"/>
      <c r="C289" s="112"/>
      <c r="D289" s="112"/>
      <c r="E289" s="112"/>
      <c r="F289" s="113"/>
    </row>
    <row r="290" spans="1:6" ht="15.75" thickBot="1" x14ac:dyDescent="0.3">
      <c r="A290" s="22"/>
      <c r="B290" s="23"/>
      <c r="C290" s="30"/>
      <c r="D290" s="36"/>
      <c r="E290" s="37" t="s">
        <v>146</v>
      </c>
      <c r="F290" s="38" t="s">
        <v>142</v>
      </c>
    </row>
    <row r="291" spans="1:6" ht="30" hidden="1" x14ac:dyDescent="0.25">
      <c r="A291" s="25" t="s">
        <v>40</v>
      </c>
      <c r="B291" s="26" t="s">
        <v>53</v>
      </c>
      <c r="C291" s="27" t="s">
        <v>59</v>
      </c>
      <c r="D291" s="28" t="s">
        <v>130</v>
      </c>
      <c r="E291" s="29" t="s">
        <v>131</v>
      </c>
      <c r="F291" s="24" t="s">
        <v>131</v>
      </c>
    </row>
    <row r="292" spans="1:6" hidden="1" x14ac:dyDescent="0.25">
      <c r="A292" s="2">
        <v>1</v>
      </c>
      <c r="B292" s="3" t="s">
        <v>60</v>
      </c>
      <c r="C292" s="31" t="s">
        <v>133</v>
      </c>
      <c r="D292" s="39">
        <v>10.41</v>
      </c>
      <c r="E292" s="40">
        <f t="shared" ref="E292:E306" si="57">(D292*0.33)+D292</f>
        <v>13.8453</v>
      </c>
      <c r="F292" s="41">
        <f t="shared" ref="F292" si="58">(D292*0.32)+D292</f>
        <v>13.741199999999999</v>
      </c>
    </row>
    <row r="293" spans="1:6" hidden="1" x14ac:dyDescent="0.25">
      <c r="A293" s="2">
        <f>A292+1</f>
        <v>2</v>
      </c>
      <c r="B293" s="4" t="s">
        <v>61</v>
      </c>
      <c r="C293" s="31" t="s">
        <v>133</v>
      </c>
      <c r="D293" s="39">
        <v>13.28</v>
      </c>
      <c r="E293" s="40">
        <f t="shared" si="57"/>
        <v>17.662399999999998</v>
      </c>
      <c r="F293" s="41">
        <f t="shared" ref="F293:F306" si="59">(D293*0.32)+D293</f>
        <v>17.529599999999999</v>
      </c>
    </row>
    <row r="294" spans="1:6" hidden="1" x14ac:dyDescent="0.25">
      <c r="A294" s="2">
        <f t="shared" ref="A294" si="60">A293+1</f>
        <v>3</v>
      </c>
      <c r="B294" s="3" t="s">
        <v>62</v>
      </c>
      <c r="C294" s="31" t="s">
        <v>133</v>
      </c>
      <c r="D294" s="39">
        <v>12.85</v>
      </c>
      <c r="E294" s="40">
        <f t="shared" si="57"/>
        <v>17.090499999999999</v>
      </c>
      <c r="F294" s="41">
        <f t="shared" si="59"/>
        <v>16.962</v>
      </c>
    </row>
    <row r="295" spans="1:6" hidden="1" x14ac:dyDescent="0.25">
      <c r="A295" s="2">
        <v>4</v>
      </c>
      <c r="B295" s="3" t="s">
        <v>63</v>
      </c>
      <c r="C295" s="31" t="s">
        <v>133</v>
      </c>
      <c r="D295" s="39">
        <v>16.36</v>
      </c>
      <c r="E295" s="40">
        <f t="shared" si="57"/>
        <v>21.758800000000001</v>
      </c>
      <c r="F295" s="41">
        <f t="shared" si="59"/>
        <v>21.595199999999998</v>
      </c>
    </row>
    <row r="296" spans="1:6" hidden="1" x14ac:dyDescent="0.25">
      <c r="A296" s="2">
        <v>5</v>
      </c>
      <c r="B296" s="3" t="s">
        <v>64</v>
      </c>
      <c r="C296" s="31" t="s">
        <v>133</v>
      </c>
      <c r="D296" s="39">
        <v>11.52</v>
      </c>
      <c r="E296" s="40">
        <f t="shared" si="57"/>
        <v>15.3216</v>
      </c>
      <c r="F296" s="41">
        <f t="shared" si="59"/>
        <v>15.206399999999999</v>
      </c>
    </row>
    <row r="297" spans="1:6" hidden="1" x14ac:dyDescent="0.25">
      <c r="A297" s="2">
        <v>6</v>
      </c>
      <c r="B297" s="3" t="s">
        <v>65</v>
      </c>
      <c r="C297" s="31" t="s">
        <v>133</v>
      </c>
      <c r="D297" s="39">
        <v>10.36</v>
      </c>
      <c r="E297" s="40">
        <f t="shared" si="57"/>
        <v>13.7788</v>
      </c>
      <c r="F297" s="41">
        <f t="shared" si="59"/>
        <v>13.6752</v>
      </c>
    </row>
    <row r="298" spans="1:6" hidden="1" x14ac:dyDescent="0.25">
      <c r="A298" s="2">
        <v>7</v>
      </c>
      <c r="B298" s="3" t="s">
        <v>66</v>
      </c>
      <c r="C298" s="31" t="s">
        <v>133</v>
      </c>
      <c r="D298" s="39">
        <v>11.28</v>
      </c>
      <c r="E298" s="40">
        <f t="shared" si="57"/>
        <v>15.0024</v>
      </c>
      <c r="F298" s="41">
        <f t="shared" si="59"/>
        <v>14.8896</v>
      </c>
    </row>
    <row r="299" spans="1:6" hidden="1" x14ac:dyDescent="0.25">
      <c r="A299" s="2">
        <v>8</v>
      </c>
      <c r="B299" s="3" t="s">
        <v>67</v>
      </c>
      <c r="C299" s="31" t="s">
        <v>133</v>
      </c>
      <c r="D299" s="39">
        <v>41.69</v>
      </c>
      <c r="E299" s="40">
        <f t="shared" si="57"/>
        <v>55.447699999999998</v>
      </c>
      <c r="F299" s="41">
        <f t="shared" si="59"/>
        <v>55.030799999999999</v>
      </c>
    </row>
    <row r="300" spans="1:6" hidden="1" x14ac:dyDescent="0.25">
      <c r="A300" s="2">
        <v>9</v>
      </c>
      <c r="B300" s="3" t="s">
        <v>68</v>
      </c>
      <c r="C300" s="31" t="s">
        <v>133</v>
      </c>
      <c r="D300" s="39">
        <v>9.52</v>
      </c>
      <c r="E300" s="40">
        <f t="shared" si="57"/>
        <v>12.6616</v>
      </c>
      <c r="F300" s="41">
        <f t="shared" si="59"/>
        <v>12.5664</v>
      </c>
    </row>
    <row r="301" spans="1:6" hidden="1" x14ac:dyDescent="0.25">
      <c r="A301" s="2">
        <v>10</v>
      </c>
      <c r="B301" s="3" t="s">
        <v>72</v>
      </c>
      <c r="C301" s="31" t="s">
        <v>133</v>
      </c>
      <c r="D301" s="39">
        <v>10.5</v>
      </c>
      <c r="E301" s="40">
        <f t="shared" si="57"/>
        <v>13.965</v>
      </c>
      <c r="F301" s="41">
        <f t="shared" si="59"/>
        <v>13.86</v>
      </c>
    </row>
    <row r="302" spans="1:6" hidden="1" x14ac:dyDescent="0.25">
      <c r="A302" s="2">
        <v>11</v>
      </c>
      <c r="B302" s="3" t="s">
        <v>73</v>
      </c>
      <c r="C302" s="31" t="s">
        <v>133</v>
      </c>
      <c r="D302" s="39">
        <v>16.149999999999999</v>
      </c>
      <c r="E302" s="40">
        <f t="shared" si="57"/>
        <v>21.479499999999998</v>
      </c>
      <c r="F302" s="41">
        <f t="shared" si="59"/>
        <v>21.317999999999998</v>
      </c>
    </row>
    <row r="303" spans="1:6" hidden="1" x14ac:dyDescent="0.25">
      <c r="A303" s="2">
        <v>12</v>
      </c>
      <c r="B303" s="3" t="s">
        <v>74</v>
      </c>
      <c r="C303" s="31" t="s">
        <v>133</v>
      </c>
      <c r="D303" s="39">
        <v>12.06</v>
      </c>
      <c r="E303" s="40">
        <f t="shared" si="57"/>
        <v>16.0398</v>
      </c>
      <c r="F303" s="41">
        <f t="shared" si="59"/>
        <v>15.9192</v>
      </c>
    </row>
    <row r="304" spans="1:6" hidden="1" x14ac:dyDescent="0.25">
      <c r="A304" s="2">
        <v>13</v>
      </c>
      <c r="B304" s="3" t="s">
        <v>69</v>
      </c>
      <c r="C304" s="31" t="s">
        <v>133</v>
      </c>
      <c r="D304" s="39">
        <v>12.17</v>
      </c>
      <c r="E304" s="40">
        <f t="shared" si="57"/>
        <v>16.1861</v>
      </c>
      <c r="F304" s="41">
        <f t="shared" si="59"/>
        <v>16.064399999999999</v>
      </c>
    </row>
    <row r="305" spans="1:6" hidden="1" x14ac:dyDescent="0.25">
      <c r="A305" s="2">
        <v>14</v>
      </c>
      <c r="B305" s="3" t="s">
        <v>70</v>
      </c>
      <c r="C305" s="31" t="s">
        <v>133</v>
      </c>
      <c r="D305" s="39">
        <v>15</v>
      </c>
      <c r="E305" s="40">
        <f t="shared" si="57"/>
        <v>19.95</v>
      </c>
      <c r="F305" s="41">
        <f t="shared" si="59"/>
        <v>19.8</v>
      </c>
    </row>
    <row r="306" spans="1:6" ht="15.75" hidden="1" thickBot="1" x14ac:dyDescent="0.3">
      <c r="A306" s="20">
        <v>15</v>
      </c>
      <c r="B306" s="3" t="s">
        <v>71</v>
      </c>
      <c r="C306" s="31" t="s">
        <v>133</v>
      </c>
      <c r="D306" s="42">
        <v>9.26</v>
      </c>
      <c r="E306" s="40">
        <f t="shared" si="57"/>
        <v>12.315799999999999</v>
      </c>
      <c r="F306" s="41">
        <f t="shared" si="59"/>
        <v>12.2232</v>
      </c>
    </row>
    <row r="307" spans="1:6" ht="15.75" hidden="1" thickBot="1" x14ac:dyDescent="0.3">
      <c r="A307" s="108"/>
      <c r="B307" s="109"/>
      <c r="C307" s="109"/>
      <c r="D307" s="109"/>
      <c r="E307" s="109"/>
      <c r="F307" s="110"/>
    </row>
    <row r="308" spans="1:6" ht="24" thickBot="1" x14ac:dyDescent="0.3">
      <c r="A308" s="111" t="s">
        <v>43</v>
      </c>
      <c r="B308" s="112"/>
      <c r="C308" s="112"/>
      <c r="D308" s="112"/>
      <c r="E308" s="112"/>
      <c r="F308" s="113"/>
    </row>
    <row r="309" spans="1:6" ht="15.75" thickBot="1" x14ac:dyDescent="0.3">
      <c r="A309" s="22"/>
      <c r="B309" s="23"/>
      <c r="C309" s="30"/>
      <c r="D309" s="36"/>
      <c r="E309" s="37" t="s">
        <v>146</v>
      </c>
      <c r="F309" s="38" t="s">
        <v>142</v>
      </c>
    </row>
    <row r="310" spans="1:6" ht="30" hidden="1" x14ac:dyDescent="0.25">
      <c r="A310" s="25" t="s">
        <v>40</v>
      </c>
      <c r="B310" s="26" t="s">
        <v>53</v>
      </c>
      <c r="C310" s="27" t="s">
        <v>59</v>
      </c>
      <c r="D310" s="28" t="s">
        <v>130</v>
      </c>
      <c r="E310" s="29" t="s">
        <v>131</v>
      </c>
      <c r="F310" s="24" t="s">
        <v>131</v>
      </c>
    </row>
    <row r="311" spans="1:6" hidden="1" x14ac:dyDescent="0.25">
      <c r="A311" s="2">
        <v>16</v>
      </c>
      <c r="B311" s="3" t="s">
        <v>75</v>
      </c>
      <c r="C311" s="31" t="s">
        <v>133</v>
      </c>
      <c r="D311" s="39">
        <v>8.6999999999999993</v>
      </c>
      <c r="E311" s="40">
        <f t="shared" ref="E311:E324" si="61">(D311*0.33)+D311</f>
        <v>11.571</v>
      </c>
      <c r="F311" s="41">
        <f t="shared" ref="F311" si="62">(D311*0.32)+D311</f>
        <v>11.483999999999998</v>
      </c>
    </row>
    <row r="312" spans="1:6" hidden="1" x14ac:dyDescent="0.25">
      <c r="A312" s="2">
        <v>17</v>
      </c>
      <c r="B312" s="4" t="s">
        <v>76</v>
      </c>
      <c r="C312" s="31" t="s">
        <v>133</v>
      </c>
      <c r="D312" s="39">
        <v>8.18</v>
      </c>
      <c r="E312" s="40">
        <f t="shared" si="61"/>
        <v>10.8794</v>
      </c>
      <c r="F312" s="41">
        <f t="shared" ref="F312:F324" si="63">(D312*0.32)+D312</f>
        <v>10.797599999999999</v>
      </c>
    </row>
    <row r="313" spans="1:6" hidden="1" x14ac:dyDescent="0.25">
      <c r="A313" s="2">
        <v>18</v>
      </c>
      <c r="B313" s="3" t="s">
        <v>77</v>
      </c>
      <c r="C313" s="31" t="s">
        <v>133</v>
      </c>
      <c r="D313" s="39">
        <v>25</v>
      </c>
      <c r="E313" s="40">
        <f t="shared" si="61"/>
        <v>33.25</v>
      </c>
      <c r="F313" s="41">
        <f t="shared" si="63"/>
        <v>33</v>
      </c>
    </row>
    <row r="314" spans="1:6" hidden="1" x14ac:dyDescent="0.25">
      <c r="A314" s="2">
        <v>19</v>
      </c>
      <c r="B314" s="3" t="s">
        <v>78</v>
      </c>
      <c r="C314" s="31" t="s">
        <v>133</v>
      </c>
      <c r="D314" s="39">
        <v>11.07</v>
      </c>
      <c r="E314" s="40">
        <f t="shared" si="61"/>
        <v>14.723100000000001</v>
      </c>
      <c r="F314" s="41">
        <f t="shared" si="63"/>
        <v>14.612400000000001</v>
      </c>
    </row>
    <row r="315" spans="1:6" hidden="1" x14ac:dyDescent="0.25">
      <c r="A315" s="2">
        <v>20</v>
      </c>
      <c r="B315" s="3" t="s">
        <v>79</v>
      </c>
      <c r="C315" s="31" t="s">
        <v>133</v>
      </c>
      <c r="D315" s="39">
        <v>10.77</v>
      </c>
      <c r="E315" s="40">
        <f t="shared" si="61"/>
        <v>14.3241</v>
      </c>
      <c r="F315" s="41">
        <f t="shared" si="63"/>
        <v>14.2164</v>
      </c>
    </row>
    <row r="316" spans="1:6" hidden="1" x14ac:dyDescent="0.25">
      <c r="A316" s="2">
        <v>21</v>
      </c>
      <c r="B316" s="3" t="s">
        <v>80</v>
      </c>
      <c r="C316" s="31" t="s">
        <v>133</v>
      </c>
      <c r="D316" s="39">
        <v>11.76</v>
      </c>
      <c r="E316" s="40">
        <f t="shared" si="61"/>
        <v>15.6408</v>
      </c>
      <c r="F316" s="41">
        <f t="shared" si="63"/>
        <v>15.523199999999999</v>
      </c>
    </row>
    <row r="317" spans="1:6" hidden="1" x14ac:dyDescent="0.25">
      <c r="A317" s="2">
        <v>22</v>
      </c>
      <c r="B317" s="3" t="s">
        <v>81</v>
      </c>
      <c r="C317" s="31" t="s">
        <v>133</v>
      </c>
      <c r="D317" s="39">
        <v>15</v>
      </c>
      <c r="E317" s="40">
        <f t="shared" si="61"/>
        <v>19.95</v>
      </c>
      <c r="F317" s="41">
        <f t="shared" si="63"/>
        <v>19.8</v>
      </c>
    </row>
    <row r="318" spans="1:6" hidden="1" x14ac:dyDescent="0.25">
      <c r="A318" s="2">
        <v>23</v>
      </c>
      <c r="B318" s="3" t="s">
        <v>82</v>
      </c>
      <c r="C318" s="31" t="s">
        <v>133</v>
      </c>
      <c r="D318" s="39">
        <v>10.5</v>
      </c>
      <c r="E318" s="40">
        <f t="shared" si="61"/>
        <v>13.965</v>
      </c>
      <c r="F318" s="41">
        <f t="shared" si="63"/>
        <v>13.86</v>
      </c>
    </row>
    <row r="319" spans="1:6" hidden="1" x14ac:dyDescent="0.25">
      <c r="A319" s="2">
        <v>24</v>
      </c>
      <c r="B319" s="3" t="s">
        <v>83</v>
      </c>
      <c r="C319" s="31" t="s">
        <v>133</v>
      </c>
      <c r="D319" s="39">
        <v>16</v>
      </c>
      <c r="E319" s="40">
        <f t="shared" si="61"/>
        <v>21.28</v>
      </c>
      <c r="F319" s="41">
        <f t="shared" si="63"/>
        <v>21.12</v>
      </c>
    </row>
    <row r="320" spans="1:6" hidden="1" x14ac:dyDescent="0.25">
      <c r="A320" s="2">
        <v>25</v>
      </c>
      <c r="B320" s="3" t="s">
        <v>84</v>
      </c>
      <c r="C320" s="31" t="s">
        <v>133</v>
      </c>
      <c r="D320" s="39">
        <v>9.4700000000000006</v>
      </c>
      <c r="E320" s="40">
        <f t="shared" si="61"/>
        <v>12.5951</v>
      </c>
      <c r="F320" s="41">
        <f t="shared" si="63"/>
        <v>12.500400000000001</v>
      </c>
    </row>
    <row r="321" spans="1:6" hidden="1" x14ac:dyDescent="0.25">
      <c r="A321" s="2">
        <v>26</v>
      </c>
      <c r="B321" s="3" t="s">
        <v>85</v>
      </c>
      <c r="C321" s="31" t="s">
        <v>133</v>
      </c>
      <c r="D321" s="39">
        <v>11.2</v>
      </c>
      <c r="E321" s="40">
        <f t="shared" si="61"/>
        <v>14.895999999999999</v>
      </c>
      <c r="F321" s="41">
        <f t="shared" si="63"/>
        <v>14.783999999999999</v>
      </c>
    </row>
    <row r="322" spans="1:6" hidden="1" x14ac:dyDescent="0.25">
      <c r="A322" s="2">
        <v>27</v>
      </c>
      <c r="B322" s="3" t="s">
        <v>86</v>
      </c>
      <c r="C322" s="31" t="s">
        <v>133</v>
      </c>
      <c r="D322" s="39">
        <v>21.23</v>
      </c>
      <c r="E322" s="40">
        <f t="shared" si="61"/>
        <v>28.235900000000001</v>
      </c>
      <c r="F322" s="41">
        <f t="shared" si="63"/>
        <v>28.023600000000002</v>
      </c>
    </row>
    <row r="323" spans="1:6" hidden="1" x14ac:dyDescent="0.25">
      <c r="A323" s="2">
        <v>28</v>
      </c>
      <c r="B323" s="3" t="s">
        <v>87</v>
      </c>
      <c r="C323" s="31" t="s">
        <v>133</v>
      </c>
      <c r="D323" s="39">
        <v>8.5</v>
      </c>
      <c r="E323" s="40">
        <f t="shared" si="61"/>
        <v>11.305</v>
      </c>
      <c r="F323" s="41">
        <f t="shared" si="63"/>
        <v>11.22</v>
      </c>
    </row>
    <row r="324" spans="1:6" ht="15.75" hidden="1" thickBot="1" x14ac:dyDescent="0.3">
      <c r="A324" s="14">
        <v>29</v>
      </c>
      <c r="B324" s="15" t="s">
        <v>88</v>
      </c>
      <c r="C324" s="31" t="s">
        <v>133</v>
      </c>
      <c r="D324" s="44">
        <v>10.85</v>
      </c>
      <c r="E324" s="40">
        <f t="shared" si="61"/>
        <v>14.4305</v>
      </c>
      <c r="F324" s="41">
        <f t="shared" si="63"/>
        <v>14.321999999999999</v>
      </c>
    </row>
    <row r="325" spans="1:6" ht="15.75" hidden="1" thickBot="1" x14ac:dyDescent="0.3">
      <c r="A325" s="117"/>
      <c r="B325" s="118"/>
      <c r="C325" s="118"/>
      <c r="D325" s="118"/>
      <c r="E325" s="118"/>
      <c r="F325" s="119"/>
    </row>
    <row r="326" spans="1:6" ht="24" thickBot="1" x14ac:dyDescent="0.3">
      <c r="A326" s="111" t="s">
        <v>44</v>
      </c>
      <c r="B326" s="112"/>
      <c r="C326" s="112"/>
      <c r="D326" s="112"/>
      <c r="E326" s="112"/>
      <c r="F326" s="113"/>
    </row>
    <row r="327" spans="1:6" ht="15.75" thickBot="1" x14ac:dyDescent="0.3">
      <c r="A327" s="22"/>
      <c r="B327" s="23"/>
      <c r="C327" s="30"/>
      <c r="D327" s="36"/>
      <c r="E327" s="37" t="s">
        <v>146</v>
      </c>
      <c r="F327" s="38" t="s">
        <v>142</v>
      </c>
    </row>
    <row r="328" spans="1:6" ht="30" hidden="1" x14ac:dyDescent="0.25">
      <c r="A328" s="25" t="s">
        <v>40</v>
      </c>
      <c r="B328" s="26" t="s">
        <v>53</v>
      </c>
      <c r="C328" s="27" t="s">
        <v>59</v>
      </c>
      <c r="D328" s="28" t="s">
        <v>130</v>
      </c>
      <c r="E328" s="29" t="s">
        <v>131</v>
      </c>
      <c r="F328" s="24" t="s">
        <v>131</v>
      </c>
    </row>
    <row r="329" spans="1:6" hidden="1" x14ac:dyDescent="0.25">
      <c r="A329" s="2">
        <v>30</v>
      </c>
      <c r="B329" s="17" t="s">
        <v>89</v>
      </c>
      <c r="C329" s="32" t="s">
        <v>133</v>
      </c>
      <c r="D329" s="39">
        <v>17.239999999999998</v>
      </c>
      <c r="E329" s="40">
        <f t="shared" ref="E329:E361" si="64">(D329*0.33)+D329</f>
        <v>22.929199999999998</v>
      </c>
      <c r="F329" s="50">
        <f t="shared" ref="F329" si="65">(D329*0.32)+D329</f>
        <v>22.756799999999998</v>
      </c>
    </row>
    <row r="330" spans="1:6" hidden="1" x14ac:dyDescent="0.25">
      <c r="A330" s="2">
        <v>31</v>
      </c>
      <c r="B330" s="17" t="s">
        <v>90</v>
      </c>
      <c r="C330" s="32" t="s">
        <v>133</v>
      </c>
      <c r="D330" s="39">
        <v>16.329999999999998</v>
      </c>
      <c r="E330" s="40">
        <f t="shared" si="64"/>
        <v>21.718899999999998</v>
      </c>
      <c r="F330" s="50">
        <f t="shared" ref="F330:F361" si="66">(D330*0.32)+D330</f>
        <v>21.555599999999998</v>
      </c>
    </row>
    <row r="331" spans="1:6" hidden="1" x14ac:dyDescent="0.25">
      <c r="A331" s="2">
        <v>32</v>
      </c>
      <c r="B331" s="17" t="s">
        <v>91</v>
      </c>
      <c r="C331" s="32" t="s">
        <v>133</v>
      </c>
      <c r="D331" s="39">
        <v>14.06</v>
      </c>
      <c r="E331" s="40">
        <f t="shared" si="64"/>
        <v>18.6998</v>
      </c>
      <c r="F331" s="50">
        <f t="shared" si="66"/>
        <v>18.559200000000001</v>
      </c>
    </row>
    <row r="332" spans="1:6" hidden="1" x14ac:dyDescent="0.25">
      <c r="A332" s="2">
        <v>33</v>
      </c>
      <c r="B332" s="17" t="s">
        <v>92</v>
      </c>
      <c r="C332" s="32" t="s">
        <v>133</v>
      </c>
      <c r="D332" s="39">
        <v>17.23</v>
      </c>
      <c r="E332" s="40">
        <f t="shared" si="64"/>
        <v>22.915900000000001</v>
      </c>
      <c r="F332" s="50">
        <f t="shared" si="66"/>
        <v>22.743600000000001</v>
      </c>
    </row>
    <row r="333" spans="1:6" hidden="1" x14ac:dyDescent="0.25">
      <c r="A333" s="2">
        <v>34</v>
      </c>
      <c r="B333" s="17" t="s">
        <v>93</v>
      </c>
      <c r="C333" s="32" t="s">
        <v>133</v>
      </c>
      <c r="D333" s="39">
        <v>15</v>
      </c>
      <c r="E333" s="40">
        <f t="shared" si="64"/>
        <v>19.95</v>
      </c>
      <c r="F333" s="50">
        <f t="shared" si="66"/>
        <v>19.8</v>
      </c>
    </row>
    <row r="334" spans="1:6" hidden="1" x14ac:dyDescent="0.25">
      <c r="A334" s="2">
        <v>35</v>
      </c>
      <c r="B334" s="17" t="s">
        <v>94</v>
      </c>
      <c r="C334" s="32" t="s">
        <v>133</v>
      </c>
      <c r="D334" s="39">
        <v>25.63</v>
      </c>
      <c r="E334" s="40">
        <f t="shared" si="64"/>
        <v>34.087899999999998</v>
      </c>
      <c r="F334" s="50">
        <f t="shared" si="66"/>
        <v>33.831599999999995</v>
      </c>
    </row>
    <row r="335" spans="1:6" hidden="1" x14ac:dyDescent="0.25">
      <c r="A335" s="2">
        <v>36</v>
      </c>
      <c r="B335" s="17" t="s">
        <v>95</v>
      </c>
      <c r="C335" s="32" t="s">
        <v>133</v>
      </c>
      <c r="D335" s="39">
        <v>14.85</v>
      </c>
      <c r="E335" s="40">
        <f t="shared" si="64"/>
        <v>19.750499999999999</v>
      </c>
      <c r="F335" s="50">
        <f t="shared" si="66"/>
        <v>19.602</v>
      </c>
    </row>
    <row r="336" spans="1:6" hidden="1" x14ac:dyDescent="0.25">
      <c r="A336" s="2">
        <v>37</v>
      </c>
      <c r="B336" s="17" t="s">
        <v>96</v>
      </c>
      <c r="C336" s="32" t="s">
        <v>133</v>
      </c>
      <c r="D336" s="39">
        <v>14</v>
      </c>
      <c r="E336" s="40">
        <f t="shared" si="64"/>
        <v>18.62</v>
      </c>
      <c r="F336" s="50">
        <f t="shared" si="66"/>
        <v>18.48</v>
      </c>
    </row>
    <row r="337" spans="1:6" hidden="1" x14ac:dyDescent="0.25">
      <c r="A337" s="2">
        <v>38</v>
      </c>
      <c r="B337" s="17" t="s">
        <v>97</v>
      </c>
      <c r="C337" s="32" t="s">
        <v>133</v>
      </c>
      <c r="D337" s="39">
        <v>14</v>
      </c>
      <c r="E337" s="40">
        <f t="shared" si="64"/>
        <v>18.62</v>
      </c>
      <c r="F337" s="50">
        <f t="shared" si="66"/>
        <v>18.48</v>
      </c>
    </row>
    <row r="338" spans="1:6" hidden="1" x14ac:dyDescent="0.25">
      <c r="A338" s="2">
        <v>39</v>
      </c>
      <c r="B338" s="17" t="s">
        <v>98</v>
      </c>
      <c r="C338" s="32" t="s">
        <v>133</v>
      </c>
      <c r="D338" s="39">
        <v>15.23</v>
      </c>
      <c r="E338" s="40">
        <f t="shared" si="64"/>
        <v>20.2559</v>
      </c>
      <c r="F338" s="50">
        <f t="shared" si="66"/>
        <v>20.1036</v>
      </c>
    </row>
    <row r="339" spans="1:6" hidden="1" x14ac:dyDescent="0.25">
      <c r="A339" s="2">
        <v>40</v>
      </c>
      <c r="B339" s="17" t="s">
        <v>99</v>
      </c>
      <c r="C339" s="32" t="s">
        <v>133</v>
      </c>
      <c r="D339" s="39">
        <v>10</v>
      </c>
      <c r="E339" s="40">
        <f t="shared" si="64"/>
        <v>13.3</v>
      </c>
      <c r="F339" s="50">
        <f t="shared" si="66"/>
        <v>13.2</v>
      </c>
    </row>
    <row r="340" spans="1:6" hidden="1" x14ac:dyDescent="0.25">
      <c r="A340" s="2">
        <v>41</v>
      </c>
      <c r="B340" s="17" t="s">
        <v>72</v>
      </c>
      <c r="C340" s="32" t="s">
        <v>133</v>
      </c>
      <c r="D340" s="39">
        <v>10</v>
      </c>
      <c r="E340" s="40">
        <f t="shared" si="64"/>
        <v>13.3</v>
      </c>
      <c r="F340" s="50">
        <f t="shared" si="66"/>
        <v>13.2</v>
      </c>
    </row>
    <row r="341" spans="1:6" hidden="1" x14ac:dyDescent="0.25">
      <c r="A341" s="2">
        <v>42</v>
      </c>
      <c r="B341" s="17" t="s">
        <v>100</v>
      </c>
      <c r="C341" s="32" t="s">
        <v>133</v>
      </c>
      <c r="D341" s="39">
        <v>25</v>
      </c>
      <c r="E341" s="40">
        <f t="shared" si="64"/>
        <v>33.25</v>
      </c>
      <c r="F341" s="50">
        <f t="shared" si="66"/>
        <v>33</v>
      </c>
    </row>
    <row r="342" spans="1:6" hidden="1" x14ac:dyDescent="0.25">
      <c r="A342" s="2">
        <v>43</v>
      </c>
      <c r="B342" s="17" t="s">
        <v>101</v>
      </c>
      <c r="C342" s="32" t="s">
        <v>133</v>
      </c>
      <c r="D342" s="39">
        <v>16.920000000000002</v>
      </c>
      <c r="E342" s="40">
        <f t="shared" si="64"/>
        <v>22.503600000000002</v>
      </c>
      <c r="F342" s="50">
        <f t="shared" si="66"/>
        <v>22.334400000000002</v>
      </c>
    </row>
    <row r="343" spans="1:6" hidden="1" x14ac:dyDescent="0.25">
      <c r="A343" s="2">
        <v>44</v>
      </c>
      <c r="B343" s="17" t="s">
        <v>102</v>
      </c>
      <c r="C343" s="32" t="s">
        <v>133</v>
      </c>
      <c r="D343" s="39">
        <v>28.03</v>
      </c>
      <c r="E343" s="40">
        <f t="shared" si="64"/>
        <v>37.279899999999998</v>
      </c>
      <c r="F343" s="50">
        <f t="shared" si="66"/>
        <v>36.999600000000001</v>
      </c>
    </row>
    <row r="344" spans="1:6" hidden="1" x14ac:dyDescent="0.25">
      <c r="A344" s="2">
        <v>45</v>
      </c>
      <c r="B344" s="17" t="s">
        <v>103</v>
      </c>
      <c r="C344" s="32" t="s">
        <v>133</v>
      </c>
      <c r="D344" s="39">
        <v>33.61</v>
      </c>
      <c r="E344" s="40">
        <f t="shared" si="64"/>
        <v>44.701300000000003</v>
      </c>
      <c r="F344" s="50">
        <f t="shared" si="66"/>
        <v>44.365200000000002</v>
      </c>
    </row>
    <row r="345" spans="1:6" hidden="1" x14ac:dyDescent="0.25">
      <c r="A345" s="2">
        <v>46</v>
      </c>
      <c r="B345" s="17" t="s">
        <v>104</v>
      </c>
      <c r="C345" s="32" t="s">
        <v>133</v>
      </c>
      <c r="D345" s="39">
        <v>13.98</v>
      </c>
      <c r="E345" s="40">
        <f t="shared" si="64"/>
        <v>18.593400000000003</v>
      </c>
      <c r="F345" s="50">
        <f t="shared" si="66"/>
        <v>18.453600000000002</v>
      </c>
    </row>
    <row r="346" spans="1:6" hidden="1" x14ac:dyDescent="0.25">
      <c r="A346" s="2">
        <v>47</v>
      </c>
      <c r="B346" s="17" t="s">
        <v>105</v>
      </c>
      <c r="C346" s="32" t="s">
        <v>133</v>
      </c>
      <c r="D346" s="39">
        <v>14.53</v>
      </c>
      <c r="E346" s="40">
        <f t="shared" si="64"/>
        <v>19.3249</v>
      </c>
      <c r="F346" s="50">
        <f t="shared" si="66"/>
        <v>19.179600000000001</v>
      </c>
    </row>
    <row r="347" spans="1:6" hidden="1" x14ac:dyDescent="0.25">
      <c r="A347" s="2">
        <v>48</v>
      </c>
      <c r="B347" s="17" t="s">
        <v>106</v>
      </c>
      <c r="C347" s="32" t="s">
        <v>133</v>
      </c>
      <c r="D347" s="39">
        <v>19.23</v>
      </c>
      <c r="E347" s="40">
        <f t="shared" si="64"/>
        <v>25.575900000000001</v>
      </c>
      <c r="F347" s="50">
        <f t="shared" si="66"/>
        <v>25.383600000000001</v>
      </c>
    </row>
    <row r="348" spans="1:6" hidden="1" x14ac:dyDescent="0.25">
      <c r="A348" s="2">
        <v>49</v>
      </c>
      <c r="B348" s="17" t="s">
        <v>107</v>
      </c>
      <c r="C348" s="32" t="s">
        <v>133</v>
      </c>
      <c r="D348" s="39">
        <v>18.57</v>
      </c>
      <c r="E348" s="40">
        <f t="shared" si="64"/>
        <v>24.6981</v>
      </c>
      <c r="F348" s="50">
        <f t="shared" si="66"/>
        <v>24.5124</v>
      </c>
    </row>
    <row r="349" spans="1:6" hidden="1" x14ac:dyDescent="0.25">
      <c r="A349" s="2">
        <v>50</v>
      </c>
      <c r="B349" s="17" t="s">
        <v>108</v>
      </c>
      <c r="C349" s="32" t="s">
        <v>133</v>
      </c>
      <c r="D349" s="39">
        <v>18</v>
      </c>
      <c r="E349" s="40">
        <f t="shared" si="64"/>
        <v>23.94</v>
      </c>
      <c r="F349" s="50">
        <f t="shared" si="66"/>
        <v>23.759999999999998</v>
      </c>
    </row>
    <row r="350" spans="1:6" hidden="1" x14ac:dyDescent="0.25">
      <c r="A350" s="2">
        <v>51</v>
      </c>
      <c r="B350" s="17" t="s">
        <v>109</v>
      </c>
      <c r="C350" s="32" t="s">
        <v>133</v>
      </c>
      <c r="D350" s="39">
        <v>12.75</v>
      </c>
      <c r="E350" s="40">
        <f t="shared" si="64"/>
        <v>16.9575</v>
      </c>
      <c r="F350" s="50">
        <f t="shared" si="66"/>
        <v>16.829999999999998</v>
      </c>
    </row>
    <row r="351" spans="1:6" hidden="1" x14ac:dyDescent="0.25">
      <c r="A351" s="2">
        <v>52</v>
      </c>
      <c r="B351" s="17" t="s">
        <v>110</v>
      </c>
      <c r="C351" s="32" t="s">
        <v>133</v>
      </c>
      <c r="D351" s="39">
        <v>16</v>
      </c>
      <c r="E351" s="40">
        <f t="shared" si="64"/>
        <v>21.28</v>
      </c>
      <c r="F351" s="50">
        <f t="shared" si="66"/>
        <v>21.12</v>
      </c>
    </row>
    <row r="352" spans="1:6" hidden="1" x14ac:dyDescent="0.25">
      <c r="A352" s="2">
        <v>53</v>
      </c>
      <c r="B352" s="17" t="s">
        <v>111</v>
      </c>
      <c r="C352" s="32" t="s">
        <v>133</v>
      </c>
      <c r="D352" s="39">
        <v>15.48</v>
      </c>
      <c r="E352" s="40">
        <f t="shared" si="64"/>
        <v>20.5884</v>
      </c>
      <c r="F352" s="50">
        <f t="shared" si="66"/>
        <v>20.433600000000002</v>
      </c>
    </row>
    <row r="353" spans="1:6" hidden="1" x14ac:dyDescent="0.25">
      <c r="A353" s="2">
        <v>54</v>
      </c>
      <c r="B353" s="17" t="s">
        <v>112</v>
      </c>
      <c r="C353" s="32" t="s">
        <v>133</v>
      </c>
      <c r="D353" s="39">
        <v>19.62</v>
      </c>
      <c r="E353" s="40">
        <f t="shared" si="64"/>
        <v>26.0946</v>
      </c>
      <c r="F353" s="50">
        <f t="shared" si="66"/>
        <v>25.898400000000002</v>
      </c>
    </row>
    <row r="354" spans="1:6" hidden="1" x14ac:dyDescent="0.25">
      <c r="A354" s="2">
        <v>55</v>
      </c>
      <c r="B354" s="17" t="s">
        <v>113</v>
      </c>
      <c r="C354" s="32" t="s">
        <v>133</v>
      </c>
      <c r="D354" s="39">
        <v>15.44</v>
      </c>
      <c r="E354" s="40">
        <f t="shared" si="64"/>
        <v>20.5352</v>
      </c>
      <c r="F354" s="50">
        <f t="shared" si="66"/>
        <v>20.380800000000001</v>
      </c>
    </row>
    <row r="355" spans="1:6" hidden="1" x14ac:dyDescent="0.25">
      <c r="A355" s="2">
        <v>56</v>
      </c>
      <c r="B355" s="17" t="s">
        <v>114</v>
      </c>
      <c r="C355" s="32" t="s">
        <v>133</v>
      </c>
      <c r="D355" s="39">
        <v>21.83</v>
      </c>
      <c r="E355" s="40">
        <f t="shared" si="64"/>
        <v>29.033899999999999</v>
      </c>
      <c r="F355" s="50">
        <f t="shared" si="66"/>
        <v>28.815599999999996</v>
      </c>
    </row>
    <row r="356" spans="1:6" hidden="1" x14ac:dyDescent="0.25">
      <c r="A356" s="2">
        <v>57</v>
      </c>
      <c r="B356" s="17" t="s">
        <v>115</v>
      </c>
      <c r="C356" s="32" t="s">
        <v>133</v>
      </c>
      <c r="D356" s="39">
        <v>10</v>
      </c>
      <c r="E356" s="40">
        <f t="shared" si="64"/>
        <v>13.3</v>
      </c>
      <c r="F356" s="50">
        <f t="shared" si="66"/>
        <v>13.2</v>
      </c>
    </row>
    <row r="357" spans="1:6" hidden="1" x14ac:dyDescent="0.25">
      <c r="A357" s="2">
        <v>58</v>
      </c>
      <c r="B357" s="17" t="s">
        <v>116</v>
      </c>
      <c r="C357" s="32" t="s">
        <v>133</v>
      </c>
      <c r="D357" s="39">
        <v>14.54</v>
      </c>
      <c r="E357" s="40">
        <f t="shared" si="64"/>
        <v>19.338200000000001</v>
      </c>
      <c r="F357" s="50">
        <f t="shared" si="66"/>
        <v>19.192799999999998</v>
      </c>
    </row>
    <row r="358" spans="1:6" hidden="1" x14ac:dyDescent="0.25">
      <c r="A358" s="2">
        <v>59</v>
      </c>
      <c r="B358" s="17" t="s">
        <v>117</v>
      </c>
      <c r="C358" s="32" t="s">
        <v>133</v>
      </c>
      <c r="D358" s="39">
        <v>13</v>
      </c>
      <c r="E358" s="40">
        <f t="shared" si="64"/>
        <v>17.29</v>
      </c>
      <c r="F358" s="50">
        <f t="shared" si="66"/>
        <v>17.16</v>
      </c>
    </row>
    <row r="359" spans="1:6" hidden="1" x14ac:dyDescent="0.25">
      <c r="A359" s="2">
        <v>60</v>
      </c>
      <c r="B359" s="17" t="s">
        <v>118</v>
      </c>
      <c r="C359" s="32" t="s">
        <v>133</v>
      </c>
      <c r="D359" s="39">
        <v>25.6</v>
      </c>
      <c r="E359" s="40">
        <f t="shared" si="64"/>
        <v>34.048000000000002</v>
      </c>
      <c r="F359" s="50">
        <f t="shared" si="66"/>
        <v>33.792000000000002</v>
      </c>
    </row>
    <row r="360" spans="1:6" hidden="1" x14ac:dyDescent="0.25">
      <c r="A360" s="2">
        <v>61</v>
      </c>
      <c r="B360" s="17" t="s">
        <v>119</v>
      </c>
      <c r="C360" s="32" t="s">
        <v>133</v>
      </c>
      <c r="D360" s="39">
        <v>10.89</v>
      </c>
      <c r="E360" s="40">
        <f t="shared" si="64"/>
        <v>14.483700000000001</v>
      </c>
      <c r="F360" s="50">
        <f t="shared" si="66"/>
        <v>14.3748</v>
      </c>
    </row>
    <row r="361" spans="1:6" ht="15.75" hidden="1" thickBot="1" x14ac:dyDescent="0.3">
      <c r="A361" s="20">
        <v>62</v>
      </c>
      <c r="B361" s="21" t="s">
        <v>120</v>
      </c>
      <c r="C361" s="32" t="s">
        <v>133</v>
      </c>
      <c r="D361" s="42">
        <v>10</v>
      </c>
      <c r="E361" s="40">
        <f t="shared" si="64"/>
        <v>13.3</v>
      </c>
      <c r="F361" s="50">
        <f t="shared" si="66"/>
        <v>13.2</v>
      </c>
    </row>
    <row r="362" spans="1:6" ht="15.75" hidden="1" thickBot="1" x14ac:dyDescent="0.3">
      <c r="A362" s="108"/>
      <c r="B362" s="109"/>
      <c r="C362" s="109"/>
      <c r="D362" s="109"/>
      <c r="E362" s="109"/>
      <c r="F362" s="110"/>
    </row>
    <row r="363" spans="1:6" ht="24" thickBot="1" x14ac:dyDescent="0.3">
      <c r="A363" s="111" t="s">
        <v>45</v>
      </c>
      <c r="B363" s="112"/>
      <c r="C363" s="112"/>
      <c r="D363" s="112"/>
      <c r="E363" s="112"/>
      <c r="F363" s="113"/>
    </row>
    <row r="364" spans="1:6" ht="15.75" thickBot="1" x14ac:dyDescent="0.3">
      <c r="A364" s="22"/>
      <c r="B364" s="23"/>
      <c r="C364" s="30"/>
      <c r="D364" s="36"/>
      <c r="E364" s="37" t="s">
        <v>146</v>
      </c>
      <c r="F364" s="38" t="s">
        <v>142</v>
      </c>
    </row>
    <row r="365" spans="1:6" ht="30" hidden="1" x14ac:dyDescent="0.25">
      <c r="A365" s="25" t="s">
        <v>40</v>
      </c>
      <c r="B365" s="26" t="s">
        <v>53</v>
      </c>
      <c r="C365" s="27" t="s">
        <v>59</v>
      </c>
      <c r="D365" s="28" t="s">
        <v>130</v>
      </c>
      <c r="E365" s="29" t="s">
        <v>131</v>
      </c>
      <c r="F365" s="24" t="s">
        <v>131</v>
      </c>
    </row>
    <row r="366" spans="1:6" hidden="1" x14ac:dyDescent="0.25">
      <c r="A366" s="2">
        <v>63</v>
      </c>
      <c r="B366" s="17" t="s">
        <v>121</v>
      </c>
      <c r="C366" s="33" t="s">
        <v>133</v>
      </c>
      <c r="D366" s="39">
        <v>13</v>
      </c>
      <c r="E366" s="40">
        <f t="shared" ref="E366:E374" si="67">(D366*0.33)+D366</f>
        <v>17.29</v>
      </c>
      <c r="F366" s="50">
        <f t="shared" ref="F366" si="68">(D366*0.32)+D366</f>
        <v>17.16</v>
      </c>
    </row>
    <row r="367" spans="1:6" hidden="1" x14ac:dyDescent="0.25">
      <c r="A367" s="2">
        <v>64</v>
      </c>
      <c r="B367" s="17" t="s">
        <v>122</v>
      </c>
      <c r="C367" s="33" t="s">
        <v>133</v>
      </c>
      <c r="D367" s="39">
        <v>11.13</v>
      </c>
      <c r="E367" s="40">
        <f t="shared" si="67"/>
        <v>14.802900000000001</v>
      </c>
      <c r="F367" s="50">
        <f t="shared" ref="F367:F374" si="69">(D367*0.32)+D367</f>
        <v>14.691600000000001</v>
      </c>
    </row>
    <row r="368" spans="1:6" hidden="1" x14ac:dyDescent="0.25">
      <c r="A368" s="2">
        <v>65</v>
      </c>
      <c r="B368" s="17" t="s">
        <v>129</v>
      </c>
      <c r="C368" s="33" t="s">
        <v>133</v>
      </c>
      <c r="D368" s="39">
        <v>22.88</v>
      </c>
      <c r="E368" s="40">
        <f t="shared" si="67"/>
        <v>30.430399999999999</v>
      </c>
      <c r="F368" s="50">
        <f t="shared" si="69"/>
        <v>30.201599999999999</v>
      </c>
    </row>
    <row r="369" spans="1:6" hidden="1" x14ac:dyDescent="0.25">
      <c r="A369" s="2">
        <v>66</v>
      </c>
      <c r="B369" s="17" t="s">
        <v>123</v>
      </c>
      <c r="C369" s="33" t="s">
        <v>133</v>
      </c>
      <c r="D369" s="39">
        <v>16.940000000000001</v>
      </c>
      <c r="E369" s="40">
        <f t="shared" si="67"/>
        <v>22.530200000000001</v>
      </c>
      <c r="F369" s="50">
        <f t="shared" si="69"/>
        <v>22.360800000000001</v>
      </c>
    </row>
    <row r="370" spans="1:6" hidden="1" x14ac:dyDescent="0.25">
      <c r="A370" s="2">
        <v>67</v>
      </c>
      <c r="B370" s="17" t="s">
        <v>124</v>
      </c>
      <c r="C370" s="33" t="s">
        <v>133</v>
      </c>
      <c r="D370" s="39">
        <v>20</v>
      </c>
      <c r="E370" s="40">
        <f t="shared" si="67"/>
        <v>26.6</v>
      </c>
      <c r="F370" s="50">
        <f t="shared" si="69"/>
        <v>26.4</v>
      </c>
    </row>
    <row r="371" spans="1:6" hidden="1" x14ac:dyDescent="0.25">
      <c r="A371" s="2">
        <v>68</v>
      </c>
      <c r="B371" s="17" t="s">
        <v>125</v>
      </c>
      <c r="C371" s="33" t="s">
        <v>133</v>
      </c>
      <c r="D371" s="39">
        <v>14</v>
      </c>
      <c r="E371" s="40">
        <f t="shared" si="67"/>
        <v>18.62</v>
      </c>
      <c r="F371" s="50">
        <f t="shared" si="69"/>
        <v>18.48</v>
      </c>
    </row>
    <row r="372" spans="1:6" hidden="1" x14ac:dyDescent="0.25">
      <c r="A372" s="2">
        <v>69</v>
      </c>
      <c r="B372" s="17" t="s">
        <v>126</v>
      </c>
      <c r="C372" s="33" t="s">
        <v>133</v>
      </c>
      <c r="D372" s="39">
        <v>16</v>
      </c>
      <c r="E372" s="40">
        <f t="shared" si="67"/>
        <v>21.28</v>
      </c>
      <c r="F372" s="50">
        <f t="shared" si="69"/>
        <v>21.12</v>
      </c>
    </row>
    <row r="373" spans="1:6" hidden="1" x14ac:dyDescent="0.25">
      <c r="A373" s="2">
        <v>70</v>
      </c>
      <c r="B373" s="17" t="s">
        <v>127</v>
      </c>
      <c r="C373" s="33" t="s">
        <v>133</v>
      </c>
      <c r="D373" s="39">
        <v>16</v>
      </c>
      <c r="E373" s="40">
        <f t="shared" si="67"/>
        <v>21.28</v>
      </c>
      <c r="F373" s="50">
        <f t="shared" si="69"/>
        <v>21.12</v>
      </c>
    </row>
    <row r="374" spans="1:6" ht="15.75" hidden="1" thickBot="1" x14ac:dyDescent="0.3">
      <c r="A374" s="14">
        <v>71</v>
      </c>
      <c r="B374" s="18" t="s">
        <v>128</v>
      </c>
      <c r="C374" s="33" t="s">
        <v>133</v>
      </c>
      <c r="D374" s="44">
        <v>24</v>
      </c>
      <c r="E374" s="40">
        <f t="shared" si="67"/>
        <v>31.92</v>
      </c>
      <c r="F374" s="50">
        <f t="shared" si="69"/>
        <v>31.68</v>
      </c>
    </row>
    <row r="375" spans="1:6" ht="15.75" hidden="1" thickBot="1" x14ac:dyDescent="0.3">
      <c r="A375" s="108"/>
      <c r="B375" s="109"/>
      <c r="C375" s="109"/>
      <c r="D375" s="109"/>
      <c r="E375" s="109"/>
      <c r="F375" s="110"/>
    </row>
    <row r="376" spans="1:6" ht="24" thickBot="1" x14ac:dyDescent="0.3">
      <c r="A376" s="111" t="s">
        <v>58</v>
      </c>
      <c r="B376" s="112"/>
      <c r="C376" s="112"/>
      <c r="D376" s="112"/>
      <c r="E376" s="112"/>
      <c r="F376" s="113"/>
    </row>
    <row r="377" spans="1:6" ht="16.5" thickBot="1" x14ac:dyDescent="0.3">
      <c r="A377" s="114" t="s">
        <v>51</v>
      </c>
      <c r="B377" s="115"/>
      <c r="C377" s="115"/>
      <c r="D377" s="115"/>
      <c r="E377" s="115"/>
      <c r="F377" s="116"/>
    </row>
    <row r="378" spans="1:6" ht="15.75" thickBot="1" x14ac:dyDescent="0.3">
      <c r="A378" s="22"/>
      <c r="B378" s="23"/>
      <c r="C378" s="30"/>
      <c r="D378" s="36"/>
      <c r="E378" s="102"/>
      <c r="F378" s="103"/>
    </row>
    <row r="379" spans="1:6" ht="30" x14ac:dyDescent="0.25">
      <c r="A379" s="25" t="s">
        <v>40</v>
      </c>
      <c r="B379" s="26" t="s">
        <v>52</v>
      </c>
      <c r="C379" s="27" t="s">
        <v>59</v>
      </c>
      <c r="D379" s="49" t="s">
        <v>130</v>
      </c>
      <c r="E379" s="104"/>
      <c r="F379" s="105"/>
    </row>
    <row r="380" spans="1:6" x14ac:dyDescent="0.25">
      <c r="A380" s="2">
        <v>72</v>
      </c>
      <c r="B380" s="16" t="s">
        <v>50</v>
      </c>
      <c r="C380" s="34" t="s">
        <v>136</v>
      </c>
      <c r="D380" s="43">
        <v>0</v>
      </c>
      <c r="E380" s="104"/>
      <c r="F380" s="105"/>
    </row>
    <row r="381" spans="1:6" x14ac:dyDescent="0.25">
      <c r="A381" s="2">
        <v>73</v>
      </c>
      <c r="B381" s="16" t="s">
        <v>46</v>
      </c>
      <c r="C381" s="34" t="s">
        <v>136</v>
      </c>
      <c r="D381" s="43">
        <v>25</v>
      </c>
      <c r="E381" s="104"/>
      <c r="F381" s="105"/>
    </row>
    <row r="382" spans="1:6" x14ac:dyDescent="0.25">
      <c r="A382" s="2">
        <v>74</v>
      </c>
      <c r="B382" s="16" t="s">
        <v>47</v>
      </c>
      <c r="C382" s="34" t="s">
        <v>136</v>
      </c>
      <c r="D382" s="43">
        <v>50</v>
      </c>
      <c r="E382" s="104"/>
      <c r="F382" s="105"/>
    </row>
    <row r="383" spans="1:6" x14ac:dyDescent="0.25">
      <c r="A383" s="2">
        <v>75</v>
      </c>
      <c r="B383" s="16" t="s">
        <v>48</v>
      </c>
      <c r="C383" s="34" t="s">
        <v>136</v>
      </c>
      <c r="D383" s="43">
        <v>15</v>
      </c>
      <c r="E383" s="104"/>
      <c r="F383" s="105"/>
    </row>
    <row r="384" spans="1:6" ht="15.75" thickBot="1" x14ac:dyDescent="0.3">
      <c r="A384" s="14">
        <v>76</v>
      </c>
      <c r="B384" s="19" t="s">
        <v>49</v>
      </c>
      <c r="C384" s="35" t="s">
        <v>136</v>
      </c>
      <c r="D384" s="45">
        <v>30</v>
      </c>
      <c r="E384" s="106"/>
      <c r="F384" s="107"/>
    </row>
    <row r="385" spans="1:6" ht="16.5" thickBot="1" x14ac:dyDescent="0.3">
      <c r="A385" s="114" t="s">
        <v>140</v>
      </c>
      <c r="B385" s="115"/>
      <c r="C385" s="115"/>
      <c r="D385" s="115"/>
      <c r="E385" s="115"/>
      <c r="F385" s="116"/>
    </row>
    <row r="386" spans="1:6" ht="15.75" thickBot="1" x14ac:dyDescent="0.3">
      <c r="A386" s="22"/>
      <c r="B386" s="23"/>
      <c r="C386" s="30"/>
      <c r="D386" s="36"/>
      <c r="E386" s="102"/>
      <c r="F386" s="103"/>
    </row>
    <row r="387" spans="1:6" ht="30" x14ac:dyDescent="0.25">
      <c r="A387" s="25" t="s">
        <v>40</v>
      </c>
      <c r="B387" s="26" t="s">
        <v>137</v>
      </c>
      <c r="C387" s="27" t="s">
        <v>59</v>
      </c>
      <c r="D387" s="49" t="s">
        <v>130</v>
      </c>
      <c r="E387" s="104"/>
      <c r="F387" s="105"/>
    </row>
    <row r="388" spans="1:6" ht="15.75" thickBot="1" x14ac:dyDescent="0.3">
      <c r="A388" s="14">
        <v>77</v>
      </c>
      <c r="B388" s="19" t="s">
        <v>138</v>
      </c>
      <c r="C388" s="35" t="s">
        <v>139</v>
      </c>
      <c r="D388" s="45">
        <v>2</v>
      </c>
      <c r="E388" s="106"/>
      <c r="F388" s="107"/>
    </row>
    <row r="389" spans="1:6" ht="47.25" thickBot="1" x14ac:dyDescent="0.3">
      <c r="A389" s="120" t="s">
        <v>54</v>
      </c>
      <c r="B389" s="121"/>
      <c r="C389" s="121"/>
      <c r="D389" s="121"/>
      <c r="E389" s="121"/>
      <c r="F389" s="122"/>
    </row>
    <row r="390" spans="1:6" ht="24" thickBot="1" x14ac:dyDescent="0.3">
      <c r="A390" s="111" t="s">
        <v>42</v>
      </c>
      <c r="B390" s="112"/>
      <c r="C390" s="112"/>
      <c r="D390" s="112"/>
      <c r="E390" s="112"/>
      <c r="F390" s="113"/>
    </row>
    <row r="391" spans="1:6" ht="15.75" thickBot="1" x14ac:dyDescent="0.3">
      <c r="A391" s="22"/>
      <c r="B391" s="23"/>
      <c r="C391" s="30"/>
      <c r="D391" s="36"/>
      <c r="E391" s="37" t="s">
        <v>146</v>
      </c>
      <c r="F391" s="38" t="s">
        <v>142</v>
      </c>
    </row>
    <row r="392" spans="1:6" ht="30" hidden="1" x14ac:dyDescent="0.25">
      <c r="A392" s="25" t="s">
        <v>40</v>
      </c>
      <c r="B392" s="26" t="s">
        <v>53</v>
      </c>
      <c r="C392" s="27" t="s">
        <v>59</v>
      </c>
      <c r="D392" s="28" t="s">
        <v>130</v>
      </c>
      <c r="E392" s="29" t="s">
        <v>131</v>
      </c>
      <c r="F392" s="24" t="s">
        <v>131</v>
      </c>
    </row>
    <row r="393" spans="1:6" hidden="1" x14ac:dyDescent="0.25">
      <c r="A393" s="2">
        <v>1</v>
      </c>
      <c r="B393" s="3" t="s">
        <v>60</v>
      </c>
      <c r="C393" s="31" t="s">
        <v>133</v>
      </c>
      <c r="D393" s="39">
        <v>10.41</v>
      </c>
      <c r="E393" s="40">
        <f t="shared" ref="E393:E407" si="70">(D393*0.33)+D393</f>
        <v>13.8453</v>
      </c>
      <c r="F393" s="41">
        <f t="shared" ref="F393" si="71">(D393*0.32)+D393</f>
        <v>13.741199999999999</v>
      </c>
    </row>
    <row r="394" spans="1:6" hidden="1" x14ac:dyDescent="0.25">
      <c r="A394" s="2">
        <f>A393+1</f>
        <v>2</v>
      </c>
      <c r="B394" s="4" t="s">
        <v>61</v>
      </c>
      <c r="C394" s="31" t="s">
        <v>133</v>
      </c>
      <c r="D394" s="39">
        <v>13.28</v>
      </c>
      <c r="E394" s="40">
        <f t="shared" si="70"/>
        <v>17.662399999999998</v>
      </c>
      <c r="F394" s="41">
        <f t="shared" ref="F394:F407" si="72">(D394*0.32)+D394</f>
        <v>17.529599999999999</v>
      </c>
    </row>
    <row r="395" spans="1:6" hidden="1" x14ac:dyDescent="0.25">
      <c r="A395" s="2">
        <f t="shared" ref="A395" si="73">A394+1</f>
        <v>3</v>
      </c>
      <c r="B395" s="3" t="s">
        <v>62</v>
      </c>
      <c r="C395" s="31" t="s">
        <v>133</v>
      </c>
      <c r="D395" s="39">
        <v>12.85</v>
      </c>
      <c r="E395" s="40">
        <f t="shared" si="70"/>
        <v>17.090499999999999</v>
      </c>
      <c r="F395" s="41">
        <f t="shared" si="72"/>
        <v>16.962</v>
      </c>
    </row>
    <row r="396" spans="1:6" hidden="1" x14ac:dyDescent="0.25">
      <c r="A396" s="2">
        <v>4</v>
      </c>
      <c r="B396" s="3" t="s">
        <v>63</v>
      </c>
      <c r="C396" s="31" t="s">
        <v>133</v>
      </c>
      <c r="D396" s="39">
        <v>16.36</v>
      </c>
      <c r="E396" s="40">
        <f t="shared" si="70"/>
        <v>21.758800000000001</v>
      </c>
      <c r="F396" s="41">
        <f t="shared" si="72"/>
        <v>21.595199999999998</v>
      </c>
    </row>
    <row r="397" spans="1:6" hidden="1" x14ac:dyDescent="0.25">
      <c r="A397" s="2">
        <v>5</v>
      </c>
      <c r="B397" s="3" t="s">
        <v>64</v>
      </c>
      <c r="C397" s="31" t="s">
        <v>133</v>
      </c>
      <c r="D397" s="39">
        <v>11.52</v>
      </c>
      <c r="E397" s="40">
        <f t="shared" si="70"/>
        <v>15.3216</v>
      </c>
      <c r="F397" s="41">
        <f t="shared" si="72"/>
        <v>15.206399999999999</v>
      </c>
    </row>
    <row r="398" spans="1:6" hidden="1" x14ac:dyDescent="0.25">
      <c r="A398" s="2">
        <v>6</v>
      </c>
      <c r="B398" s="3" t="s">
        <v>65</v>
      </c>
      <c r="C398" s="31" t="s">
        <v>133</v>
      </c>
      <c r="D398" s="39">
        <v>10.36</v>
      </c>
      <c r="E398" s="40">
        <f t="shared" si="70"/>
        <v>13.7788</v>
      </c>
      <c r="F398" s="41">
        <f t="shared" si="72"/>
        <v>13.6752</v>
      </c>
    </row>
    <row r="399" spans="1:6" hidden="1" x14ac:dyDescent="0.25">
      <c r="A399" s="2">
        <v>7</v>
      </c>
      <c r="B399" s="3" t="s">
        <v>66</v>
      </c>
      <c r="C399" s="31" t="s">
        <v>133</v>
      </c>
      <c r="D399" s="39">
        <v>11.28</v>
      </c>
      <c r="E399" s="40">
        <f t="shared" si="70"/>
        <v>15.0024</v>
      </c>
      <c r="F399" s="41">
        <f t="shared" si="72"/>
        <v>14.8896</v>
      </c>
    </row>
    <row r="400" spans="1:6" hidden="1" x14ac:dyDescent="0.25">
      <c r="A400" s="2">
        <v>8</v>
      </c>
      <c r="B400" s="3" t="s">
        <v>67</v>
      </c>
      <c r="C400" s="31" t="s">
        <v>133</v>
      </c>
      <c r="D400" s="39">
        <v>41.69</v>
      </c>
      <c r="E400" s="40">
        <f t="shared" si="70"/>
        <v>55.447699999999998</v>
      </c>
      <c r="F400" s="41">
        <f t="shared" si="72"/>
        <v>55.030799999999999</v>
      </c>
    </row>
    <row r="401" spans="1:6" hidden="1" x14ac:dyDescent="0.25">
      <c r="A401" s="2">
        <v>9</v>
      </c>
      <c r="B401" s="3" t="s">
        <v>68</v>
      </c>
      <c r="C401" s="31" t="s">
        <v>133</v>
      </c>
      <c r="D401" s="39">
        <v>9.52</v>
      </c>
      <c r="E401" s="40">
        <f t="shared" si="70"/>
        <v>12.6616</v>
      </c>
      <c r="F401" s="41">
        <f t="shared" si="72"/>
        <v>12.5664</v>
      </c>
    </row>
    <row r="402" spans="1:6" hidden="1" x14ac:dyDescent="0.25">
      <c r="A402" s="2">
        <v>10</v>
      </c>
      <c r="B402" s="3" t="s">
        <v>72</v>
      </c>
      <c r="C402" s="31" t="s">
        <v>133</v>
      </c>
      <c r="D402" s="39">
        <v>10.5</v>
      </c>
      <c r="E402" s="40">
        <f t="shared" si="70"/>
        <v>13.965</v>
      </c>
      <c r="F402" s="41">
        <f t="shared" si="72"/>
        <v>13.86</v>
      </c>
    </row>
    <row r="403" spans="1:6" hidden="1" x14ac:dyDescent="0.25">
      <c r="A403" s="2">
        <v>11</v>
      </c>
      <c r="B403" s="3" t="s">
        <v>73</v>
      </c>
      <c r="C403" s="31" t="s">
        <v>133</v>
      </c>
      <c r="D403" s="39">
        <v>16.149999999999999</v>
      </c>
      <c r="E403" s="40">
        <f t="shared" si="70"/>
        <v>21.479499999999998</v>
      </c>
      <c r="F403" s="41">
        <f t="shared" si="72"/>
        <v>21.317999999999998</v>
      </c>
    </row>
    <row r="404" spans="1:6" hidden="1" x14ac:dyDescent="0.25">
      <c r="A404" s="2">
        <v>12</v>
      </c>
      <c r="B404" s="3" t="s">
        <v>74</v>
      </c>
      <c r="C404" s="31" t="s">
        <v>133</v>
      </c>
      <c r="D404" s="39">
        <v>12.06</v>
      </c>
      <c r="E404" s="40">
        <f t="shared" si="70"/>
        <v>16.0398</v>
      </c>
      <c r="F404" s="41">
        <f t="shared" si="72"/>
        <v>15.9192</v>
      </c>
    </row>
    <row r="405" spans="1:6" hidden="1" x14ac:dyDescent="0.25">
      <c r="A405" s="2">
        <v>13</v>
      </c>
      <c r="B405" s="3" t="s">
        <v>69</v>
      </c>
      <c r="C405" s="31" t="s">
        <v>133</v>
      </c>
      <c r="D405" s="39">
        <v>12.17</v>
      </c>
      <c r="E405" s="40">
        <f t="shared" si="70"/>
        <v>16.1861</v>
      </c>
      <c r="F405" s="41">
        <f t="shared" si="72"/>
        <v>16.064399999999999</v>
      </c>
    </row>
    <row r="406" spans="1:6" hidden="1" x14ac:dyDescent="0.25">
      <c r="A406" s="2">
        <v>14</v>
      </c>
      <c r="B406" s="3" t="s">
        <v>70</v>
      </c>
      <c r="C406" s="31" t="s">
        <v>133</v>
      </c>
      <c r="D406" s="39">
        <v>15</v>
      </c>
      <c r="E406" s="40">
        <f t="shared" si="70"/>
        <v>19.95</v>
      </c>
      <c r="F406" s="41">
        <f t="shared" si="72"/>
        <v>19.8</v>
      </c>
    </row>
    <row r="407" spans="1:6" ht="15.75" hidden="1" thickBot="1" x14ac:dyDescent="0.3">
      <c r="A407" s="20">
        <v>15</v>
      </c>
      <c r="B407" s="3" t="s">
        <v>71</v>
      </c>
      <c r="C407" s="31" t="s">
        <v>133</v>
      </c>
      <c r="D407" s="42">
        <v>9.26</v>
      </c>
      <c r="E407" s="40">
        <f t="shared" si="70"/>
        <v>12.315799999999999</v>
      </c>
      <c r="F407" s="41">
        <f t="shared" si="72"/>
        <v>12.2232</v>
      </c>
    </row>
    <row r="408" spans="1:6" ht="24" thickBot="1" x14ac:dyDescent="0.3">
      <c r="A408" s="111" t="s">
        <v>43</v>
      </c>
      <c r="B408" s="112"/>
      <c r="C408" s="112"/>
      <c r="D408" s="112"/>
      <c r="E408" s="112"/>
      <c r="F408" s="113"/>
    </row>
    <row r="409" spans="1:6" ht="15.75" thickBot="1" x14ac:dyDescent="0.3">
      <c r="A409" s="22"/>
      <c r="B409" s="23"/>
      <c r="C409" s="30"/>
      <c r="D409" s="36"/>
      <c r="E409" s="37" t="s">
        <v>146</v>
      </c>
      <c r="F409" s="38" t="s">
        <v>142</v>
      </c>
    </row>
    <row r="410" spans="1:6" ht="30" hidden="1" x14ac:dyDescent="0.25">
      <c r="A410" s="25" t="s">
        <v>40</v>
      </c>
      <c r="B410" s="26" t="s">
        <v>53</v>
      </c>
      <c r="C410" s="27" t="s">
        <v>59</v>
      </c>
      <c r="D410" s="28" t="s">
        <v>130</v>
      </c>
      <c r="E410" s="29" t="s">
        <v>131</v>
      </c>
      <c r="F410" s="24" t="s">
        <v>131</v>
      </c>
    </row>
    <row r="411" spans="1:6" hidden="1" x14ac:dyDescent="0.25">
      <c r="A411" s="2">
        <v>16</v>
      </c>
      <c r="B411" s="3" t="s">
        <v>75</v>
      </c>
      <c r="C411" s="31" t="s">
        <v>133</v>
      </c>
      <c r="D411" s="39">
        <v>8.6999999999999993</v>
      </c>
      <c r="E411" s="40">
        <f t="shared" ref="E411:E424" si="74">(D411*0.33)+D411</f>
        <v>11.571</v>
      </c>
      <c r="F411" s="41">
        <f t="shared" ref="F411" si="75">(D411*0.32)+D411</f>
        <v>11.483999999999998</v>
      </c>
    </row>
    <row r="412" spans="1:6" hidden="1" x14ac:dyDescent="0.25">
      <c r="A412" s="2">
        <v>17</v>
      </c>
      <c r="B412" s="4" t="s">
        <v>76</v>
      </c>
      <c r="C412" s="31" t="s">
        <v>133</v>
      </c>
      <c r="D412" s="39">
        <v>8.18</v>
      </c>
      <c r="E412" s="40">
        <f t="shared" si="74"/>
        <v>10.8794</v>
      </c>
      <c r="F412" s="41">
        <f t="shared" ref="F412:F424" si="76">(D412*0.32)+D412</f>
        <v>10.797599999999999</v>
      </c>
    </row>
    <row r="413" spans="1:6" hidden="1" x14ac:dyDescent="0.25">
      <c r="A413" s="2">
        <v>18</v>
      </c>
      <c r="B413" s="3" t="s">
        <v>77</v>
      </c>
      <c r="C413" s="31" t="s">
        <v>133</v>
      </c>
      <c r="D413" s="39">
        <v>25</v>
      </c>
      <c r="E413" s="40">
        <f t="shared" si="74"/>
        <v>33.25</v>
      </c>
      <c r="F413" s="41">
        <f t="shared" si="76"/>
        <v>33</v>
      </c>
    </row>
    <row r="414" spans="1:6" hidden="1" x14ac:dyDescent="0.25">
      <c r="A414" s="2">
        <v>19</v>
      </c>
      <c r="B414" s="3" t="s">
        <v>78</v>
      </c>
      <c r="C414" s="31" t="s">
        <v>133</v>
      </c>
      <c r="D414" s="39">
        <v>11.07</v>
      </c>
      <c r="E414" s="40">
        <f t="shared" si="74"/>
        <v>14.723100000000001</v>
      </c>
      <c r="F414" s="41">
        <f t="shared" si="76"/>
        <v>14.612400000000001</v>
      </c>
    </row>
    <row r="415" spans="1:6" hidden="1" x14ac:dyDescent="0.25">
      <c r="A415" s="2">
        <v>20</v>
      </c>
      <c r="B415" s="3" t="s">
        <v>79</v>
      </c>
      <c r="C415" s="31" t="s">
        <v>133</v>
      </c>
      <c r="D415" s="39">
        <v>10.77</v>
      </c>
      <c r="E415" s="40">
        <f t="shared" si="74"/>
        <v>14.3241</v>
      </c>
      <c r="F415" s="41">
        <f t="shared" si="76"/>
        <v>14.2164</v>
      </c>
    </row>
    <row r="416" spans="1:6" hidden="1" x14ac:dyDescent="0.25">
      <c r="A416" s="2">
        <v>21</v>
      </c>
      <c r="B416" s="3" t="s">
        <v>80</v>
      </c>
      <c r="C416" s="31" t="s">
        <v>133</v>
      </c>
      <c r="D416" s="39">
        <v>11.76</v>
      </c>
      <c r="E416" s="40">
        <f t="shared" si="74"/>
        <v>15.6408</v>
      </c>
      <c r="F416" s="41">
        <f t="shared" si="76"/>
        <v>15.523199999999999</v>
      </c>
    </row>
    <row r="417" spans="1:6" hidden="1" x14ac:dyDescent="0.25">
      <c r="A417" s="2">
        <v>22</v>
      </c>
      <c r="B417" s="3" t="s">
        <v>81</v>
      </c>
      <c r="C417" s="31" t="s">
        <v>133</v>
      </c>
      <c r="D417" s="39">
        <v>15</v>
      </c>
      <c r="E417" s="40">
        <f t="shared" si="74"/>
        <v>19.95</v>
      </c>
      <c r="F417" s="41">
        <f t="shared" si="76"/>
        <v>19.8</v>
      </c>
    </row>
    <row r="418" spans="1:6" hidden="1" x14ac:dyDescent="0.25">
      <c r="A418" s="2">
        <v>23</v>
      </c>
      <c r="B418" s="3" t="s">
        <v>82</v>
      </c>
      <c r="C418" s="31" t="s">
        <v>133</v>
      </c>
      <c r="D418" s="39">
        <v>10.5</v>
      </c>
      <c r="E418" s="40">
        <f t="shared" si="74"/>
        <v>13.965</v>
      </c>
      <c r="F418" s="41">
        <f t="shared" si="76"/>
        <v>13.86</v>
      </c>
    </row>
    <row r="419" spans="1:6" hidden="1" x14ac:dyDescent="0.25">
      <c r="A419" s="2">
        <v>24</v>
      </c>
      <c r="B419" s="3" t="s">
        <v>83</v>
      </c>
      <c r="C419" s="31" t="s">
        <v>133</v>
      </c>
      <c r="D419" s="39">
        <v>16</v>
      </c>
      <c r="E419" s="40">
        <f t="shared" si="74"/>
        <v>21.28</v>
      </c>
      <c r="F419" s="41">
        <f t="shared" si="76"/>
        <v>21.12</v>
      </c>
    </row>
    <row r="420" spans="1:6" hidden="1" x14ac:dyDescent="0.25">
      <c r="A420" s="2">
        <v>25</v>
      </c>
      <c r="B420" s="3" t="s">
        <v>84</v>
      </c>
      <c r="C420" s="31" t="s">
        <v>133</v>
      </c>
      <c r="D420" s="39">
        <v>9.4700000000000006</v>
      </c>
      <c r="E420" s="40">
        <f t="shared" si="74"/>
        <v>12.5951</v>
      </c>
      <c r="F420" s="41">
        <f t="shared" si="76"/>
        <v>12.500400000000001</v>
      </c>
    </row>
    <row r="421" spans="1:6" hidden="1" x14ac:dyDescent="0.25">
      <c r="A421" s="2">
        <v>26</v>
      </c>
      <c r="B421" s="3" t="s">
        <v>85</v>
      </c>
      <c r="C421" s="31" t="s">
        <v>133</v>
      </c>
      <c r="D421" s="39">
        <v>11.2</v>
      </c>
      <c r="E421" s="40">
        <f t="shared" si="74"/>
        <v>14.895999999999999</v>
      </c>
      <c r="F421" s="41">
        <f t="shared" si="76"/>
        <v>14.783999999999999</v>
      </c>
    </row>
    <row r="422" spans="1:6" hidden="1" x14ac:dyDescent="0.25">
      <c r="A422" s="2">
        <v>27</v>
      </c>
      <c r="B422" s="3" t="s">
        <v>86</v>
      </c>
      <c r="C422" s="31" t="s">
        <v>133</v>
      </c>
      <c r="D422" s="39">
        <v>21.23</v>
      </c>
      <c r="E422" s="40">
        <f t="shared" si="74"/>
        <v>28.235900000000001</v>
      </c>
      <c r="F422" s="41">
        <f t="shared" si="76"/>
        <v>28.023600000000002</v>
      </c>
    </row>
    <row r="423" spans="1:6" hidden="1" x14ac:dyDescent="0.25">
      <c r="A423" s="2">
        <v>28</v>
      </c>
      <c r="B423" s="3" t="s">
        <v>87</v>
      </c>
      <c r="C423" s="31" t="s">
        <v>133</v>
      </c>
      <c r="D423" s="39">
        <v>8.5</v>
      </c>
      <c r="E423" s="40">
        <f t="shared" si="74"/>
        <v>11.305</v>
      </c>
      <c r="F423" s="41">
        <f t="shared" si="76"/>
        <v>11.22</v>
      </c>
    </row>
    <row r="424" spans="1:6" ht="15.75" hidden="1" thickBot="1" x14ac:dyDescent="0.3">
      <c r="A424" s="14">
        <v>29</v>
      </c>
      <c r="B424" s="15" t="s">
        <v>88</v>
      </c>
      <c r="C424" s="31" t="s">
        <v>133</v>
      </c>
      <c r="D424" s="44">
        <v>10.85</v>
      </c>
      <c r="E424" s="40">
        <f t="shared" si="74"/>
        <v>14.4305</v>
      </c>
      <c r="F424" s="41">
        <f t="shared" si="76"/>
        <v>14.321999999999999</v>
      </c>
    </row>
    <row r="425" spans="1:6" ht="15.75" hidden="1" thickBot="1" x14ac:dyDescent="0.3">
      <c r="A425" s="117"/>
      <c r="B425" s="118"/>
      <c r="C425" s="118"/>
      <c r="D425" s="118"/>
      <c r="E425" s="118"/>
      <c r="F425" s="119"/>
    </row>
    <row r="426" spans="1:6" ht="24" thickBot="1" x14ac:dyDescent="0.3">
      <c r="A426" s="111" t="s">
        <v>44</v>
      </c>
      <c r="B426" s="112"/>
      <c r="C426" s="112"/>
      <c r="D426" s="112"/>
      <c r="E426" s="112"/>
      <c r="F426" s="113"/>
    </row>
    <row r="427" spans="1:6" ht="15.75" thickBot="1" x14ac:dyDescent="0.3">
      <c r="A427" s="22"/>
      <c r="B427" s="23"/>
      <c r="C427" s="30"/>
      <c r="D427" s="36"/>
      <c r="E427" s="37" t="s">
        <v>146</v>
      </c>
      <c r="F427" s="38" t="s">
        <v>142</v>
      </c>
    </row>
    <row r="428" spans="1:6" ht="30" hidden="1" x14ac:dyDescent="0.25">
      <c r="A428" s="25" t="s">
        <v>40</v>
      </c>
      <c r="B428" s="26" t="s">
        <v>53</v>
      </c>
      <c r="C428" s="27" t="s">
        <v>59</v>
      </c>
      <c r="D428" s="28" t="s">
        <v>130</v>
      </c>
      <c r="E428" s="29" t="s">
        <v>131</v>
      </c>
      <c r="F428" s="24" t="s">
        <v>131</v>
      </c>
    </row>
    <row r="429" spans="1:6" hidden="1" x14ac:dyDescent="0.25">
      <c r="A429" s="2">
        <v>30</v>
      </c>
      <c r="B429" s="17" t="s">
        <v>89</v>
      </c>
      <c r="C429" s="32" t="s">
        <v>133</v>
      </c>
      <c r="D429" s="39">
        <v>17.239999999999998</v>
      </c>
      <c r="E429" s="40">
        <f t="shared" ref="E429:E461" si="77">(D429*0.33)+D429</f>
        <v>22.929199999999998</v>
      </c>
      <c r="F429" s="50">
        <f t="shared" ref="F429" si="78">(D429*0.32)+D429</f>
        <v>22.756799999999998</v>
      </c>
    </row>
    <row r="430" spans="1:6" hidden="1" x14ac:dyDescent="0.25">
      <c r="A430" s="2">
        <v>31</v>
      </c>
      <c r="B430" s="17" t="s">
        <v>90</v>
      </c>
      <c r="C430" s="32" t="s">
        <v>133</v>
      </c>
      <c r="D430" s="39">
        <v>16.329999999999998</v>
      </c>
      <c r="E430" s="40">
        <f t="shared" si="77"/>
        <v>21.718899999999998</v>
      </c>
      <c r="F430" s="50">
        <f t="shared" ref="F430:F461" si="79">(D430*0.32)+D430</f>
        <v>21.555599999999998</v>
      </c>
    </row>
    <row r="431" spans="1:6" hidden="1" x14ac:dyDescent="0.25">
      <c r="A431" s="2">
        <v>32</v>
      </c>
      <c r="B431" s="17" t="s">
        <v>91</v>
      </c>
      <c r="C431" s="32" t="s">
        <v>133</v>
      </c>
      <c r="D431" s="39">
        <v>14.06</v>
      </c>
      <c r="E431" s="40">
        <f t="shared" si="77"/>
        <v>18.6998</v>
      </c>
      <c r="F431" s="50">
        <f t="shared" si="79"/>
        <v>18.559200000000001</v>
      </c>
    </row>
    <row r="432" spans="1:6" hidden="1" x14ac:dyDescent="0.25">
      <c r="A432" s="2">
        <v>33</v>
      </c>
      <c r="B432" s="17" t="s">
        <v>92</v>
      </c>
      <c r="C432" s="32" t="s">
        <v>133</v>
      </c>
      <c r="D432" s="39">
        <v>17.23</v>
      </c>
      <c r="E432" s="40">
        <f t="shared" si="77"/>
        <v>22.915900000000001</v>
      </c>
      <c r="F432" s="50">
        <f t="shared" si="79"/>
        <v>22.743600000000001</v>
      </c>
    </row>
    <row r="433" spans="1:6" hidden="1" x14ac:dyDescent="0.25">
      <c r="A433" s="2">
        <v>34</v>
      </c>
      <c r="B433" s="17" t="s">
        <v>93</v>
      </c>
      <c r="C433" s="32" t="s">
        <v>133</v>
      </c>
      <c r="D433" s="39">
        <v>15</v>
      </c>
      <c r="E433" s="40">
        <f t="shared" si="77"/>
        <v>19.95</v>
      </c>
      <c r="F433" s="50">
        <f t="shared" si="79"/>
        <v>19.8</v>
      </c>
    </row>
    <row r="434" spans="1:6" hidden="1" x14ac:dyDescent="0.25">
      <c r="A434" s="2">
        <v>35</v>
      </c>
      <c r="B434" s="17" t="s">
        <v>94</v>
      </c>
      <c r="C434" s="32" t="s">
        <v>133</v>
      </c>
      <c r="D434" s="39">
        <v>25.63</v>
      </c>
      <c r="E434" s="40">
        <f t="shared" si="77"/>
        <v>34.087899999999998</v>
      </c>
      <c r="F434" s="50">
        <f t="shared" si="79"/>
        <v>33.831599999999995</v>
      </c>
    </row>
    <row r="435" spans="1:6" hidden="1" x14ac:dyDescent="0.25">
      <c r="A435" s="2">
        <v>36</v>
      </c>
      <c r="B435" s="17" t="s">
        <v>95</v>
      </c>
      <c r="C435" s="32" t="s">
        <v>133</v>
      </c>
      <c r="D435" s="39">
        <v>14.85</v>
      </c>
      <c r="E435" s="40">
        <f t="shared" si="77"/>
        <v>19.750499999999999</v>
      </c>
      <c r="F435" s="50">
        <f t="shared" si="79"/>
        <v>19.602</v>
      </c>
    </row>
    <row r="436" spans="1:6" hidden="1" x14ac:dyDescent="0.25">
      <c r="A436" s="2">
        <v>37</v>
      </c>
      <c r="B436" s="17" t="s">
        <v>96</v>
      </c>
      <c r="C436" s="32" t="s">
        <v>133</v>
      </c>
      <c r="D436" s="39">
        <v>14</v>
      </c>
      <c r="E436" s="40">
        <f t="shared" si="77"/>
        <v>18.62</v>
      </c>
      <c r="F436" s="50">
        <f t="shared" si="79"/>
        <v>18.48</v>
      </c>
    </row>
    <row r="437" spans="1:6" hidden="1" x14ac:dyDescent="0.25">
      <c r="A437" s="2">
        <v>38</v>
      </c>
      <c r="B437" s="17" t="s">
        <v>97</v>
      </c>
      <c r="C437" s="32" t="s">
        <v>133</v>
      </c>
      <c r="D437" s="39">
        <v>14</v>
      </c>
      <c r="E437" s="40">
        <f t="shared" si="77"/>
        <v>18.62</v>
      </c>
      <c r="F437" s="50">
        <f t="shared" si="79"/>
        <v>18.48</v>
      </c>
    </row>
    <row r="438" spans="1:6" hidden="1" x14ac:dyDescent="0.25">
      <c r="A438" s="2">
        <v>39</v>
      </c>
      <c r="B438" s="17" t="s">
        <v>98</v>
      </c>
      <c r="C438" s="32" t="s">
        <v>133</v>
      </c>
      <c r="D438" s="39">
        <v>15.23</v>
      </c>
      <c r="E438" s="40">
        <f t="shared" si="77"/>
        <v>20.2559</v>
      </c>
      <c r="F438" s="50">
        <f t="shared" si="79"/>
        <v>20.1036</v>
      </c>
    </row>
    <row r="439" spans="1:6" hidden="1" x14ac:dyDescent="0.25">
      <c r="A439" s="2">
        <v>40</v>
      </c>
      <c r="B439" s="17" t="s">
        <v>99</v>
      </c>
      <c r="C439" s="32" t="s">
        <v>133</v>
      </c>
      <c r="D439" s="39">
        <v>10</v>
      </c>
      <c r="E439" s="40">
        <f t="shared" si="77"/>
        <v>13.3</v>
      </c>
      <c r="F439" s="50">
        <f t="shared" si="79"/>
        <v>13.2</v>
      </c>
    </row>
    <row r="440" spans="1:6" hidden="1" x14ac:dyDescent="0.25">
      <c r="A440" s="2">
        <v>41</v>
      </c>
      <c r="B440" s="17" t="s">
        <v>72</v>
      </c>
      <c r="C440" s="32" t="s">
        <v>133</v>
      </c>
      <c r="D440" s="39">
        <v>10</v>
      </c>
      <c r="E440" s="40">
        <f t="shared" si="77"/>
        <v>13.3</v>
      </c>
      <c r="F440" s="50">
        <f t="shared" si="79"/>
        <v>13.2</v>
      </c>
    </row>
    <row r="441" spans="1:6" hidden="1" x14ac:dyDescent="0.25">
      <c r="A441" s="2">
        <v>42</v>
      </c>
      <c r="B441" s="17" t="s">
        <v>100</v>
      </c>
      <c r="C441" s="32" t="s">
        <v>133</v>
      </c>
      <c r="D441" s="39">
        <v>25</v>
      </c>
      <c r="E441" s="40">
        <f t="shared" si="77"/>
        <v>33.25</v>
      </c>
      <c r="F441" s="50">
        <f t="shared" si="79"/>
        <v>33</v>
      </c>
    </row>
    <row r="442" spans="1:6" hidden="1" x14ac:dyDescent="0.25">
      <c r="A442" s="2">
        <v>43</v>
      </c>
      <c r="B442" s="17" t="s">
        <v>101</v>
      </c>
      <c r="C442" s="32" t="s">
        <v>133</v>
      </c>
      <c r="D442" s="39">
        <v>16.920000000000002</v>
      </c>
      <c r="E442" s="40">
        <f t="shared" si="77"/>
        <v>22.503600000000002</v>
      </c>
      <c r="F442" s="50">
        <f t="shared" si="79"/>
        <v>22.334400000000002</v>
      </c>
    </row>
    <row r="443" spans="1:6" hidden="1" x14ac:dyDescent="0.25">
      <c r="A443" s="2">
        <v>44</v>
      </c>
      <c r="B443" s="17" t="s">
        <v>102</v>
      </c>
      <c r="C443" s="32" t="s">
        <v>133</v>
      </c>
      <c r="D443" s="39">
        <v>28.03</v>
      </c>
      <c r="E443" s="40">
        <f t="shared" si="77"/>
        <v>37.279899999999998</v>
      </c>
      <c r="F443" s="50">
        <f t="shared" si="79"/>
        <v>36.999600000000001</v>
      </c>
    </row>
    <row r="444" spans="1:6" hidden="1" x14ac:dyDescent="0.25">
      <c r="A444" s="2">
        <v>45</v>
      </c>
      <c r="B444" s="17" t="s">
        <v>103</v>
      </c>
      <c r="C444" s="32" t="s">
        <v>133</v>
      </c>
      <c r="D444" s="39">
        <v>33.61</v>
      </c>
      <c r="E444" s="40">
        <f t="shared" si="77"/>
        <v>44.701300000000003</v>
      </c>
      <c r="F444" s="50">
        <f t="shared" si="79"/>
        <v>44.365200000000002</v>
      </c>
    </row>
    <row r="445" spans="1:6" hidden="1" x14ac:dyDescent="0.25">
      <c r="A445" s="2">
        <v>46</v>
      </c>
      <c r="B445" s="17" t="s">
        <v>104</v>
      </c>
      <c r="C445" s="32" t="s">
        <v>133</v>
      </c>
      <c r="D445" s="39">
        <v>13.98</v>
      </c>
      <c r="E445" s="40">
        <f t="shared" si="77"/>
        <v>18.593400000000003</v>
      </c>
      <c r="F445" s="50">
        <f t="shared" si="79"/>
        <v>18.453600000000002</v>
      </c>
    </row>
    <row r="446" spans="1:6" hidden="1" x14ac:dyDescent="0.25">
      <c r="A446" s="2">
        <v>47</v>
      </c>
      <c r="B446" s="17" t="s">
        <v>105</v>
      </c>
      <c r="C446" s="32" t="s">
        <v>133</v>
      </c>
      <c r="D446" s="39">
        <v>14.53</v>
      </c>
      <c r="E446" s="40">
        <f t="shared" si="77"/>
        <v>19.3249</v>
      </c>
      <c r="F446" s="50">
        <f t="shared" si="79"/>
        <v>19.179600000000001</v>
      </c>
    </row>
    <row r="447" spans="1:6" hidden="1" x14ac:dyDescent="0.25">
      <c r="A447" s="2">
        <v>48</v>
      </c>
      <c r="B447" s="17" t="s">
        <v>106</v>
      </c>
      <c r="C447" s="32" t="s">
        <v>133</v>
      </c>
      <c r="D447" s="39">
        <v>19.23</v>
      </c>
      <c r="E447" s="40">
        <f t="shared" si="77"/>
        <v>25.575900000000001</v>
      </c>
      <c r="F447" s="50">
        <f t="shared" si="79"/>
        <v>25.383600000000001</v>
      </c>
    </row>
    <row r="448" spans="1:6" hidden="1" x14ac:dyDescent="0.25">
      <c r="A448" s="2">
        <v>49</v>
      </c>
      <c r="B448" s="17" t="s">
        <v>107</v>
      </c>
      <c r="C448" s="32" t="s">
        <v>133</v>
      </c>
      <c r="D448" s="39">
        <v>18.57</v>
      </c>
      <c r="E448" s="40">
        <f t="shared" si="77"/>
        <v>24.6981</v>
      </c>
      <c r="F448" s="50">
        <f t="shared" si="79"/>
        <v>24.5124</v>
      </c>
    </row>
    <row r="449" spans="1:6" hidden="1" x14ac:dyDescent="0.25">
      <c r="A449" s="2">
        <v>50</v>
      </c>
      <c r="B449" s="17" t="s">
        <v>108</v>
      </c>
      <c r="C449" s="32" t="s">
        <v>133</v>
      </c>
      <c r="D449" s="39">
        <v>18</v>
      </c>
      <c r="E449" s="40">
        <f t="shared" si="77"/>
        <v>23.94</v>
      </c>
      <c r="F449" s="50">
        <f t="shared" si="79"/>
        <v>23.759999999999998</v>
      </c>
    </row>
    <row r="450" spans="1:6" hidden="1" x14ac:dyDescent="0.25">
      <c r="A450" s="2">
        <v>51</v>
      </c>
      <c r="B450" s="17" t="s">
        <v>109</v>
      </c>
      <c r="C450" s="32" t="s">
        <v>133</v>
      </c>
      <c r="D450" s="39">
        <v>12.75</v>
      </c>
      <c r="E450" s="40">
        <f t="shared" si="77"/>
        <v>16.9575</v>
      </c>
      <c r="F450" s="50">
        <f t="shared" si="79"/>
        <v>16.829999999999998</v>
      </c>
    </row>
    <row r="451" spans="1:6" hidden="1" x14ac:dyDescent="0.25">
      <c r="A451" s="2">
        <v>52</v>
      </c>
      <c r="B451" s="17" t="s">
        <v>110</v>
      </c>
      <c r="C451" s="32" t="s">
        <v>133</v>
      </c>
      <c r="D451" s="39">
        <v>16</v>
      </c>
      <c r="E451" s="40">
        <f t="shared" si="77"/>
        <v>21.28</v>
      </c>
      <c r="F451" s="50">
        <f t="shared" si="79"/>
        <v>21.12</v>
      </c>
    </row>
    <row r="452" spans="1:6" hidden="1" x14ac:dyDescent="0.25">
      <c r="A452" s="2">
        <v>53</v>
      </c>
      <c r="B452" s="17" t="s">
        <v>111</v>
      </c>
      <c r="C452" s="32" t="s">
        <v>133</v>
      </c>
      <c r="D452" s="39">
        <v>15.48</v>
      </c>
      <c r="E452" s="40">
        <f t="shared" si="77"/>
        <v>20.5884</v>
      </c>
      <c r="F452" s="50">
        <f t="shared" si="79"/>
        <v>20.433600000000002</v>
      </c>
    </row>
    <row r="453" spans="1:6" hidden="1" x14ac:dyDescent="0.25">
      <c r="A453" s="2">
        <v>54</v>
      </c>
      <c r="B453" s="17" t="s">
        <v>112</v>
      </c>
      <c r="C453" s="32" t="s">
        <v>133</v>
      </c>
      <c r="D453" s="39">
        <v>19.62</v>
      </c>
      <c r="E453" s="40">
        <f t="shared" si="77"/>
        <v>26.0946</v>
      </c>
      <c r="F453" s="50">
        <f t="shared" si="79"/>
        <v>25.898400000000002</v>
      </c>
    </row>
    <row r="454" spans="1:6" hidden="1" x14ac:dyDescent="0.25">
      <c r="A454" s="2">
        <v>55</v>
      </c>
      <c r="B454" s="17" t="s">
        <v>113</v>
      </c>
      <c r="C454" s="32" t="s">
        <v>133</v>
      </c>
      <c r="D454" s="39">
        <v>15.44</v>
      </c>
      <c r="E454" s="40">
        <f t="shared" si="77"/>
        <v>20.5352</v>
      </c>
      <c r="F454" s="50">
        <f t="shared" si="79"/>
        <v>20.380800000000001</v>
      </c>
    </row>
    <row r="455" spans="1:6" hidden="1" x14ac:dyDescent="0.25">
      <c r="A455" s="2">
        <v>56</v>
      </c>
      <c r="B455" s="17" t="s">
        <v>114</v>
      </c>
      <c r="C455" s="32" t="s">
        <v>133</v>
      </c>
      <c r="D455" s="39">
        <v>21.83</v>
      </c>
      <c r="E455" s="40">
        <f t="shared" si="77"/>
        <v>29.033899999999999</v>
      </c>
      <c r="F455" s="50">
        <f t="shared" si="79"/>
        <v>28.815599999999996</v>
      </c>
    </row>
    <row r="456" spans="1:6" hidden="1" x14ac:dyDescent="0.25">
      <c r="A456" s="2">
        <v>57</v>
      </c>
      <c r="B456" s="17" t="s">
        <v>115</v>
      </c>
      <c r="C456" s="32" t="s">
        <v>133</v>
      </c>
      <c r="D456" s="39">
        <v>10</v>
      </c>
      <c r="E456" s="40">
        <f t="shared" si="77"/>
        <v>13.3</v>
      </c>
      <c r="F456" s="50">
        <f t="shared" si="79"/>
        <v>13.2</v>
      </c>
    </row>
    <row r="457" spans="1:6" hidden="1" x14ac:dyDescent="0.25">
      <c r="A457" s="2">
        <v>58</v>
      </c>
      <c r="B457" s="17" t="s">
        <v>116</v>
      </c>
      <c r="C457" s="32" t="s">
        <v>133</v>
      </c>
      <c r="D457" s="39">
        <v>14.54</v>
      </c>
      <c r="E457" s="40">
        <f t="shared" si="77"/>
        <v>19.338200000000001</v>
      </c>
      <c r="F457" s="50">
        <f t="shared" si="79"/>
        <v>19.192799999999998</v>
      </c>
    </row>
    <row r="458" spans="1:6" hidden="1" x14ac:dyDescent="0.25">
      <c r="A458" s="2">
        <v>59</v>
      </c>
      <c r="B458" s="17" t="s">
        <v>117</v>
      </c>
      <c r="C458" s="32" t="s">
        <v>133</v>
      </c>
      <c r="D458" s="39">
        <v>13</v>
      </c>
      <c r="E458" s="40">
        <f t="shared" si="77"/>
        <v>17.29</v>
      </c>
      <c r="F458" s="50">
        <f t="shared" si="79"/>
        <v>17.16</v>
      </c>
    </row>
    <row r="459" spans="1:6" hidden="1" x14ac:dyDescent="0.25">
      <c r="A459" s="2">
        <v>60</v>
      </c>
      <c r="B459" s="17" t="s">
        <v>118</v>
      </c>
      <c r="C459" s="32" t="s">
        <v>133</v>
      </c>
      <c r="D459" s="39">
        <v>25.6</v>
      </c>
      <c r="E459" s="40">
        <f t="shared" si="77"/>
        <v>34.048000000000002</v>
      </c>
      <c r="F459" s="50">
        <f t="shared" si="79"/>
        <v>33.792000000000002</v>
      </c>
    </row>
    <row r="460" spans="1:6" hidden="1" x14ac:dyDescent="0.25">
      <c r="A460" s="2">
        <v>61</v>
      </c>
      <c r="B460" s="17" t="s">
        <v>119</v>
      </c>
      <c r="C460" s="32" t="s">
        <v>133</v>
      </c>
      <c r="D460" s="39">
        <v>10.89</v>
      </c>
      <c r="E460" s="40">
        <f t="shared" si="77"/>
        <v>14.483700000000001</v>
      </c>
      <c r="F460" s="50">
        <f t="shared" si="79"/>
        <v>14.3748</v>
      </c>
    </row>
    <row r="461" spans="1:6" ht="15.75" hidden="1" thickBot="1" x14ac:dyDescent="0.3">
      <c r="A461" s="20">
        <v>62</v>
      </c>
      <c r="B461" s="21" t="s">
        <v>120</v>
      </c>
      <c r="C461" s="32" t="s">
        <v>133</v>
      </c>
      <c r="D461" s="42">
        <v>10</v>
      </c>
      <c r="E461" s="40">
        <f t="shared" si="77"/>
        <v>13.3</v>
      </c>
      <c r="F461" s="50">
        <f t="shared" si="79"/>
        <v>13.2</v>
      </c>
    </row>
    <row r="462" spans="1:6" ht="15.75" hidden="1" thickBot="1" x14ac:dyDescent="0.3">
      <c r="A462" s="108"/>
      <c r="B462" s="109"/>
      <c r="C462" s="109"/>
      <c r="D462" s="109"/>
      <c r="E462" s="109"/>
      <c r="F462" s="110"/>
    </row>
    <row r="463" spans="1:6" ht="24" thickBot="1" x14ac:dyDescent="0.3">
      <c r="A463" s="111" t="s">
        <v>45</v>
      </c>
      <c r="B463" s="112"/>
      <c r="C463" s="112"/>
      <c r="D463" s="112"/>
      <c r="E463" s="112"/>
      <c r="F463" s="113"/>
    </row>
    <row r="464" spans="1:6" ht="15.75" thickBot="1" x14ac:dyDescent="0.3">
      <c r="A464" s="22"/>
      <c r="B464" s="23"/>
      <c r="C464" s="30"/>
      <c r="D464" s="36"/>
      <c r="E464" s="37" t="s">
        <v>146</v>
      </c>
      <c r="F464" s="38" t="s">
        <v>142</v>
      </c>
    </row>
    <row r="465" spans="1:6" ht="30" hidden="1" x14ac:dyDescent="0.25">
      <c r="A465" s="25" t="s">
        <v>40</v>
      </c>
      <c r="B465" s="26" t="s">
        <v>53</v>
      </c>
      <c r="C465" s="27" t="s">
        <v>59</v>
      </c>
      <c r="D465" s="28" t="s">
        <v>130</v>
      </c>
      <c r="E465" s="29" t="s">
        <v>131</v>
      </c>
      <c r="F465" s="24" t="s">
        <v>131</v>
      </c>
    </row>
    <row r="466" spans="1:6" hidden="1" x14ac:dyDescent="0.25">
      <c r="A466" s="2">
        <v>63</v>
      </c>
      <c r="B466" s="17" t="s">
        <v>121</v>
      </c>
      <c r="C466" s="33" t="s">
        <v>133</v>
      </c>
      <c r="D466" s="39">
        <v>13</v>
      </c>
      <c r="E466" s="40">
        <f t="shared" ref="E466:E474" si="80">(D466*0.33)+D466</f>
        <v>17.29</v>
      </c>
      <c r="F466" s="50">
        <f t="shared" ref="F466" si="81">(D466*0.32)+D466</f>
        <v>17.16</v>
      </c>
    </row>
    <row r="467" spans="1:6" hidden="1" x14ac:dyDescent="0.25">
      <c r="A467" s="2">
        <v>64</v>
      </c>
      <c r="B467" s="17" t="s">
        <v>122</v>
      </c>
      <c r="C467" s="33" t="s">
        <v>133</v>
      </c>
      <c r="D467" s="39">
        <v>11.13</v>
      </c>
      <c r="E467" s="40">
        <f t="shared" si="80"/>
        <v>14.802900000000001</v>
      </c>
      <c r="F467" s="50">
        <f t="shared" ref="F467:F474" si="82">(D467*0.32)+D467</f>
        <v>14.691600000000001</v>
      </c>
    </row>
    <row r="468" spans="1:6" hidden="1" x14ac:dyDescent="0.25">
      <c r="A468" s="2">
        <v>65</v>
      </c>
      <c r="B468" s="17" t="s">
        <v>129</v>
      </c>
      <c r="C468" s="33" t="s">
        <v>133</v>
      </c>
      <c r="D468" s="39">
        <v>22.88</v>
      </c>
      <c r="E468" s="40">
        <f t="shared" si="80"/>
        <v>30.430399999999999</v>
      </c>
      <c r="F468" s="50">
        <f t="shared" si="82"/>
        <v>30.201599999999999</v>
      </c>
    </row>
    <row r="469" spans="1:6" hidden="1" x14ac:dyDescent="0.25">
      <c r="A469" s="2">
        <v>66</v>
      </c>
      <c r="B469" s="17" t="s">
        <v>123</v>
      </c>
      <c r="C469" s="33" t="s">
        <v>133</v>
      </c>
      <c r="D469" s="39">
        <v>16.940000000000001</v>
      </c>
      <c r="E469" s="40">
        <f t="shared" si="80"/>
        <v>22.530200000000001</v>
      </c>
      <c r="F469" s="50">
        <f t="shared" si="82"/>
        <v>22.360800000000001</v>
      </c>
    </row>
    <row r="470" spans="1:6" hidden="1" x14ac:dyDescent="0.25">
      <c r="A470" s="2">
        <v>67</v>
      </c>
      <c r="B470" s="17" t="s">
        <v>124</v>
      </c>
      <c r="C470" s="33" t="s">
        <v>133</v>
      </c>
      <c r="D470" s="39">
        <v>20</v>
      </c>
      <c r="E470" s="40">
        <f t="shared" si="80"/>
        <v>26.6</v>
      </c>
      <c r="F470" s="50">
        <f t="shared" si="82"/>
        <v>26.4</v>
      </c>
    </row>
    <row r="471" spans="1:6" hidden="1" x14ac:dyDescent="0.25">
      <c r="A471" s="2">
        <v>68</v>
      </c>
      <c r="B471" s="17" t="s">
        <v>125</v>
      </c>
      <c r="C471" s="33" t="s">
        <v>133</v>
      </c>
      <c r="D471" s="39">
        <v>14</v>
      </c>
      <c r="E471" s="40">
        <f t="shared" si="80"/>
        <v>18.62</v>
      </c>
      <c r="F471" s="50">
        <f t="shared" si="82"/>
        <v>18.48</v>
      </c>
    </row>
    <row r="472" spans="1:6" hidden="1" x14ac:dyDescent="0.25">
      <c r="A472" s="2">
        <v>69</v>
      </c>
      <c r="B472" s="17" t="s">
        <v>126</v>
      </c>
      <c r="C472" s="33" t="s">
        <v>133</v>
      </c>
      <c r="D472" s="39">
        <v>16</v>
      </c>
      <c r="E472" s="40">
        <f t="shared" si="80"/>
        <v>21.28</v>
      </c>
      <c r="F472" s="50">
        <f t="shared" si="82"/>
        <v>21.12</v>
      </c>
    </row>
    <row r="473" spans="1:6" hidden="1" x14ac:dyDescent="0.25">
      <c r="A473" s="2">
        <v>70</v>
      </c>
      <c r="B473" s="17" t="s">
        <v>127</v>
      </c>
      <c r="C473" s="33" t="s">
        <v>133</v>
      </c>
      <c r="D473" s="39">
        <v>16</v>
      </c>
      <c r="E473" s="40">
        <f t="shared" si="80"/>
        <v>21.28</v>
      </c>
      <c r="F473" s="50">
        <f t="shared" si="82"/>
        <v>21.12</v>
      </c>
    </row>
    <row r="474" spans="1:6" ht="15.75" hidden="1" thickBot="1" x14ac:dyDescent="0.3">
      <c r="A474" s="14">
        <v>71</v>
      </c>
      <c r="B474" s="18" t="s">
        <v>128</v>
      </c>
      <c r="C474" s="33" t="s">
        <v>133</v>
      </c>
      <c r="D474" s="44">
        <v>24</v>
      </c>
      <c r="E474" s="40">
        <f t="shared" si="80"/>
        <v>31.92</v>
      </c>
      <c r="F474" s="50">
        <f t="shared" si="82"/>
        <v>31.68</v>
      </c>
    </row>
    <row r="475" spans="1:6" ht="24" thickBot="1" x14ac:dyDescent="0.3">
      <c r="A475" s="111" t="s">
        <v>58</v>
      </c>
      <c r="B475" s="112"/>
      <c r="C475" s="112"/>
      <c r="D475" s="112"/>
      <c r="E475" s="112"/>
      <c r="F475" s="113"/>
    </row>
    <row r="476" spans="1:6" ht="16.5" thickBot="1" x14ac:dyDescent="0.3">
      <c r="A476" s="114" t="s">
        <v>51</v>
      </c>
      <c r="B476" s="115"/>
      <c r="C476" s="115"/>
      <c r="D476" s="115"/>
      <c r="E476" s="115"/>
      <c r="F476" s="116"/>
    </row>
    <row r="477" spans="1:6" ht="15.75" thickBot="1" x14ac:dyDescent="0.3">
      <c r="A477" s="22"/>
      <c r="B477" s="23"/>
      <c r="C477" s="30"/>
      <c r="D477" s="36"/>
      <c r="E477" s="102"/>
      <c r="F477" s="103"/>
    </row>
    <row r="478" spans="1:6" ht="30" x14ac:dyDescent="0.25">
      <c r="A478" s="25" t="s">
        <v>40</v>
      </c>
      <c r="B478" s="26" t="s">
        <v>52</v>
      </c>
      <c r="C478" s="27" t="s">
        <v>59</v>
      </c>
      <c r="D478" s="49" t="s">
        <v>130</v>
      </c>
      <c r="E478" s="104"/>
      <c r="F478" s="105"/>
    </row>
    <row r="479" spans="1:6" x14ac:dyDescent="0.25">
      <c r="A479" s="2">
        <v>72</v>
      </c>
      <c r="B479" s="16" t="s">
        <v>50</v>
      </c>
      <c r="C479" s="34" t="s">
        <v>136</v>
      </c>
      <c r="D479" s="43">
        <v>0</v>
      </c>
      <c r="E479" s="104"/>
      <c r="F479" s="105"/>
    </row>
    <row r="480" spans="1:6" x14ac:dyDescent="0.25">
      <c r="A480" s="2">
        <v>73</v>
      </c>
      <c r="B480" s="16" t="s">
        <v>46</v>
      </c>
      <c r="C480" s="34" t="s">
        <v>136</v>
      </c>
      <c r="D480" s="43">
        <v>25</v>
      </c>
      <c r="E480" s="104"/>
      <c r="F480" s="105"/>
    </row>
    <row r="481" spans="1:6" x14ac:dyDescent="0.25">
      <c r="A481" s="2">
        <v>74</v>
      </c>
      <c r="B481" s="16" t="s">
        <v>47</v>
      </c>
      <c r="C481" s="34" t="s">
        <v>136</v>
      </c>
      <c r="D481" s="43">
        <v>50</v>
      </c>
      <c r="E481" s="104"/>
      <c r="F481" s="105"/>
    </row>
    <row r="482" spans="1:6" x14ac:dyDescent="0.25">
      <c r="A482" s="2">
        <v>75</v>
      </c>
      <c r="B482" s="16" t="s">
        <v>48</v>
      </c>
      <c r="C482" s="34" t="s">
        <v>136</v>
      </c>
      <c r="D482" s="43">
        <v>15</v>
      </c>
      <c r="E482" s="104"/>
      <c r="F482" s="105"/>
    </row>
    <row r="483" spans="1:6" ht="15.75" thickBot="1" x14ac:dyDescent="0.3">
      <c r="A483" s="14">
        <v>76</v>
      </c>
      <c r="B483" s="19" t="s">
        <v>49</v>
      </c>
      <c r="C483" s="35" t="s">
        <v>136</v>
      </c>
      <c r="D483" s="45">
        <v>30</v>
      </c>
      <c r="E483" s="106"/>
      <c r="F483" s="107"/>
    </row>
    <row r="484" spans="1:6" ht="16.5" thickBot="1" x14ac:dyDescent="0.3">
      <c r="A484" s="114" t="s">
        <v>140</v>
      </c>
      <c r="B484" s="115"/>
      <c r="C484" s="115"/>
      <c r="D484" s="115"/>
      <c r="E484" s="115"/>
      <c r="F484" s="116"/>
    </row>
    <row r="485" spans="1:6" ht="15.75" thickBot="1" x14ac:dyDescent="0.3">
      <c r="A485" s="22"/>
      <c r="B485" s="23"/>
      <c r="C485" s="30"/>
      <c r="D485" s="36"/>
      <c r="E485" s="102"/>
      <c r="F485" s="103"/>
    </row>
    <row r="486" spans="1:6" ht="30" x14ac:dyDescent="0.25">
      <c r="A486" s="25" t="s">
        <v>40</v>
      </c>
      <c r="B486" s="26" t="s">
        <v>137</v>
      </c>
      <c r="C486" s="27" t="s">
        <v>59</v>
      </c>
      <c r="D486" s="49" t="s">
        <v>130</v>
      </c>
      <c r="E486" s="104"/>
      <c r="F486" s="105"/>
    </row>
    <row r="487" spans="1:6" ht="15.75" thickBot="1" x14ac:dyDescent="0.3">
      <c r="A487" s="14">
        <v>77</v>
      </c>
      <c r="B487" s="19" t="s">
        <v>138</v>
      </c>
      <c r="C487" s="35" t="s">
        <v>139</v>
      </c>
      <c r="D487" s="45">
        <v>2</v>
      </c>
      <c r="E487" s="106"/>
      <c r="F487" s="107"/>
    </row>
    <row r="488" spans="1:6" x14ac:dyDescent="0.25">
      <c r="A488" s="12"/>
      <c r="B488" s="11"/>
    </row>
    <row r="489" spans="1:6" x14ac:dyDescent="0.25">
      <c r="A489" s="12"/>
      <c r="B489" s="11"/>
    </row>
    <row r="490" spans="1:6" ht="47.25" customHeight="1" x14ac:dyDescent="0.25"/>
    <row r="491" spans="1:6" ht="24" customHeight="1" x14ac:dyDescent="0.25"/>
    <row r="511" ht="24" customHeight="1" x14ac:dyDescent="0.25"/>
    <row r="530" ht="24" customHeight="1" x14ac:dyDescent="0.25"/>
    <row r="568" ht="24" customHeight="1" x14ac:dyDescent="0.25"/>
    <row r="582" ht="24" customHeight="1" x14ac:dyDescent="0.25"/>
    <row r="583" ht="16.5" customHeight="1" x14ac:dyDescent="0.25"/>
    <row r="591" ht="47.25" customHeight="1" x14ac:dyDescent="0.25"/>
    <row r="592" ht="24" customHeight="1" x14ac:dyDescent="0.25"/>
    <row r="612" ht="24" customHeight="1" x14ac:dyDescent="0.25"/>
    <row r="631" ht="24" customHeight="1" x14ac:dyDescent="0.25"/>
    <row r="669" ht="24" customHeight="1" x14ac:dyDescent="0.25"/>
    <row r="683" ht="24" customHeight="1" x14ac:dyDescent="0.25"/>
    <row r="684" ht="16.5" customHeight="1" x14ac:dyDescent="0.25"/>
    <row r="693" ht="47.25" customHeight="1" x14ac:dyDescent="0.25"/>
    <row r="694" ht="24" customHeight="1" x14ac:dyDescent="0.25"/>
    <row r="714" ht="24" customHeight="1" x14ac:dyDescent="0.25"/>
    <row r="733" ht="24" customHeight="1" x14ac:dyDescent="0.25"/>
    <row r="771" ht="24" customHeight="1" x14ac:dyDescent="0.25"/>
    <row r="785" ht="24" customHeight="1" x14ac:dyDescent="0.25"/>
    <row r="786" ht="16.5" customHeight="1" x14ac:dyDescent="0.25"/>
    <row r="795" ht="47.25" customHeight="1" x14ac:dyDescent="0.25"/>
    <row r="796" ht="24" customHeight="1" x14ac:dyDescent="0.25"/>
    <row r="816" ht="24" customHeight="1" x14ac:dyDescent="0.25"/>
    <row r="835" ht="24" customHeight="1" x14ac:dyDescent="0.25"/>
    <row r="873" ht="24" customHeight="1" x14ac:dyDescent="0.25"/>
    <row r="887" ht="24" customHeight="1" x14ac:dyDescent="0.25"/>
    <row r="888" ht="16.5" customHeight="1" x14ac:dyDescent="0.25"/>
    <row r="897" ht="47.25" customHeight="1" x14ac:dyDescent="0.25"/>
    <row r="898" ht="24" customHeight="1" x14ac:dyDescent="0.25"/>
    <row r="918" ht="24" customHeight="1" x14ac:dyDescent="0.25"/>
    <row r="937" ht="24" customHeight="1" x14ac:dyDescent="0.25"/>
    <row r="975" ht="24" customHeight="1" x14ac:dyDescent="0.25"/>
    <row r="989" ht="24" customHeight="1" x14ac:dyDescent="0.25"/>
    <row r="990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92:F96 C495:F509 C515:F528 C534:F566 C572:F580 C586:F590 C100:F100 C185:F185 C287:F287 C388:F388 C487:F487 C177:F181 C380:F384 C479:F483 C279:F283 C5:F19 C24:F37 C42:F74 C79:F87 C105:F119 C466:F474 C126:F158 C163:F171 C191:F205 C210:F223 C228:F260 C265:F273 C292:F306 C311:F324 C329:F361 C366:F374 C393:F407 C411:F424 C429:F461" name="Range6"/>
    <protectedRange algorithmName="SHA-512" hashValue="KixkWbSQUPUb+61pt3zSJIJ26wXkeh3Ib+8Zbinl/ztz0fRoJfSalQngA7K5OZWq8EBl2GTMBKYCx3Zxx5e2uQ==" saltValue="u+s0dnacm+C5R3EsjPLk3w==" spinCount="100000" sqref="C596:F610 C687:F691 C673:F681 C635:F667 C616:F629" name="Range6_4_1"/>
    <protectedRange algorithmName="SHA-512" hashValue="KixkWbSQUPUb+61pt3zSJIJ26wXkeh3Ib+8Zbinl/ztz0fRoJfSalQngA7K5OZWq8EBl2GTMBKYCx3Zxx5e2uQ==" saltValue="u+s0dnacm+C5R3EsjPLk3w==" spinCount="100000" sqref="C698:F712 C789:F793 C775:F783 C737:F769 C718:F731" name="Range6_5_1"/>
    <protectedRange algorithmName="SHA-512" hashValue="KixkWbSQUPUb+61pt3zSJIJ26wXkeh3Ib+8Zbinl/ztz0fRoJfSalQngA7K5OZWq8EBl2GTMBKYCx3Zxx5e2uQ==" saltValue="u+s0dnacm+C5R3EsjPLk3w==" spinCount="100000" sqref="C800:F814 C891:F895 C877:F885 C839:F871 C820:F833" name="Range6_6_1"/>
    <protectedRange algorithmName="SHA-512" hashValue="KixkWbSQUPUb+61pt3zSJIJ26wXkeh3Ib+8Zbinl/ztz0fRoJfSalQngA7K5OZWq8EBl2GTMBKYCx3Zxx5e2uQ==" saltValue="u+s0dnacm+C5R3EsjPLk3w==" spinCount="100000" sqref="C902:F916 C993:F997 C979:F987 C941:F973 C922:F935" name="Range6_7_1"/>
  </protectedRanges>
  <mergeCells count="66">
    <mergeCell ref="A120:F120"/>
    <mergeCell ref="A121:F121"/>
    <mergeCell ref="A123:F123"/>
    <mergeCell ref="A276:F276"/>
    <mergeCell ref="A159:F159"/>
    <mergeCell ref="A160:F160"/>
    <mergeCell ref="A172:F172"/>
    <mergeCell ref="A173:F173"/>
    <mergeCell ref="A174:F174"/>
    <mergeCell ref="E175:F181"/>
    <mergeCell ref="A182:F182"/>
    <mergeCell ref="A261:F261"/>
    <mergeCell ref="A262:F262"/>
    <mergeCell ref="A274:F274"/>
    <mergeCell ref="A275:F275"/>
    <mergeCell ref="A308:F308"/>
    <mergeCell ref="A325:F325"/>
    <mergeCell ref="A326:F326"/>
    <mergeCell ref="A390:F390"/>
    <mergeCell ref="A408:F408"/>
    <mergeCell ref="A377:F377"/>
    <mergeCell ref="E378:F384"/>
    <mergeCell ref="A385:F385"/>
    <mergeCell ref="E386:F388"/>
    <mergeCell ref="A389:F389"/>
    <mergeCell ref="A38:F38"/>
    <mergeCell ref="A39:F39"/>
    <mergeCell ref="A376:F376"/>
    <mergeCell ref="A362:F362"/>
    <mergeCell ref="A363:F363"/>
    <mergeCell ref="A375:F375"/>
    <mergeCell ref="E277:F283"/>
    <mergeCell ref="A284:F284"/>
    <mergeCell ref="E285:F287"/>
    <mergeCell ref="A288:F288"/>
    <mergeCell ref="A289:F289"/>
    <mergeCell ref="A307:F307"/>
    <mergeCell ref="A224:F224"/>
    <mergeCell ref="A225:F225"/>
    <mergeCell ref="A188:F188"/>
    <mergeCell ref="A206:F206"/>
    <mergeCell ref="A1:F1"/>
    <mergeCell ref="A2:F2"/>
    <mergeCell ref="A20:F20"/>
    <mergeCell ref="A21:F21"/>
    <mergeCell ref="A207:F207"/>
    <mergeCell ref="A75:F75"/>
    <mergeCell ref="A76:F76"/>
    <mergeCell ref="A88:F88"/>
    <mergeCell ref="A89:F89"/>
    <mergeCell ref="E90:F96"/>
    <mergeCell ref="A97:F97"/>
    <mergeCell ref="E98:F100"/>
    <mergeCell ref="A101:F101"/>
    <mergeCell ref="A102:F102"/>
    <mergeCell ref="E183:F185"/>
    <mergeCell ref="A187:F187"/>
    <mergeCell ref="E477:F483"/>
    <mergeCell ref="A484:F484"/>
    <mergeCell ref="E485:F487"/>
    <mergeCell ref="A425:F425"/>
    <mergeCell ref="A426:F426"/>
    <mergeCell ref="A462:F462"/>
    <mergeCell ref="A463:F463"/>
    <mergeCell ref="A475:F475"/>
    <mergeCell ref="A476:F476"/>
  </mergeCells>
  <pageMargins left="0.25" right="0.25" top="0.75" bottom="0.75" header="0.3" footer="0.3"/>
  <pageSetup scale="57" fitToHeight="0" orientation="portrait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006"/>
  <sheetViews>
    <sheetView showGridLines="0" zoomScale="130" zoomScaleNormal="130" workbookViewId="0">
      <selection activeCell="A481" sqref="A481:XFD490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22"/>
      <c r="B3" s="23"/>
      <c r="C3" s="30"/>
      <c r="D3" s="36"/>
      <c r="E3" s="37" t="s">
        <v>149</v>
      </c>
      <c r="F3" s="38" t="s">
        <v>150</v>
      </c>
    </row>
    <row r="4" spans="1:6" s="47" customFormat="1" ht="30" hidden="1" x14ac:dyDescent="0.2">
      <c r="A4" s="25" t="s">
        <v>40</v>
      </c>
      <c r="B4" s="26" t="s">
        <v>53</v>
      </c>
      <c r="C4" s="27" t="s">
        <v>59</v>
      </c>
      <c r="D4" s="28" t="s">
        <v>130</v>
      </c>
      <c r="E4" s="29" t="s">
        <v>131</v>
      </c>
      <c r="F4" s="24" t="s">
        <v>131</v>
      </c>
    </row>
    <row r="5" spans="1:6" ht="15.75" hidden="1" customHeight="1" x14ac:dyDescent="0.25">
      <c r="A5" s="2">
        <v>1</v>
      </c>
      <c r="B5" s="3" t="s">
        <v>60</v>
      </c>
      <c r="C5" s="31" t="s">
        <v>133</v>
      </c>
      <c r="D5" s="39">
        <v>10.41</v>
      </c>
      <c r="E5" s="40">
        <f>(D5*0.3)+D5</f>
        <v>13.532999999999999</v>
      </c>
      <c r="F5" s="41">
        <f>(D5*0.26)+D5</f>
        <v>13.1166</v>
      </c>
    </row>
    <row r="6" spans="1:6" ht="15.75" hidden="1" customHeight="1" x14ac:dyDescent="0.25">
      <c r="A6" s="2">
        <f>A5+1</f>
        <v>2</v>
      </c>
      <c r="B6" s="4" t="s">
        <v>61</v>
      </c>
      <c r="C6" s="31" t="s">
        <v>133</v>
      </c>
      <c r="D6" s="39">
        <v>13.28</v>
      </c>
      <c r="E6" s="40">
        <f t="shared" ref="E6:E19" si="0">(D6*0.3)+D6</f>
        <v>17.263999999999999</v>
      </c>
      <c r="F6" s="41">
        <f t="shared" ref="F6:F19" si="1">(D6*0.26)+D6</f>
        <v>16.732799999999997</v>
      </c>
    </row>
    <row r="7" spans="1:6" ht="15.75" hidden="1" customHeight="1" x14ac:dyDescent="0.25">
      <c r="A7" s="2">
        <f t="shared" ref="A7" si="2">A6+1</f>
        <v>3</v>
      </c>
      <c r="B7" s="3" t="s">
        <v>62</v>
      </c>
      <c r="C7" s="31" t="s">
        <v>133</v>
      </c>
      <c r="D7" s="39">
        <v>12.85</v>
      </c>
      <c r="E7" s="40">
        <f t="shared" si="0"/>
        <v>16.704999999999998</v>
      </c>
      <c r="F7" s="41">
        <f t="shared" si="1"/>
        <v>16.190999999999999</v>
      </c>
    </row>
    <row r="8" spans="1:6" ht="15.75" hidden="1" customHeight="1" x14ac:dyDescent="0.25">
      <c r="A8" s="2">
        <v>4</v>
      </c>
      <c r="B8" s="3" t="s">
        <v>63</v>
      </c>
      <c r="C8" s="31" t="s">
        <v>133</v>
      </c>
      <c r="D8" s="39">
        <v>16.36</v>
      </c>
      <c r="E8" s="40">
        <f t="shared" si="0"/>
        <v>21.268000000000001</v>
      </c>
      <c r="F8" s="41">
        <f t="shared" si="1"/>
        <v>20.613599999999998</v>
      </c>
    </row>
    <row r="9" spans="1:6" ht="15.75" hidden="1" customHeight="1" x14ac:dyDescent="0.25">
      <c r="A9" s="2">
        <v>5</v>
      </c>
      <c r="B9" s="3" t="s">
        <v>64</v>
      </c>
      <c r="C9" s="31" t="s">
        <v>133</v>
      </c>
      <c r="D9" s="39">
        <v>11.52</v>
      </c>
      <c r="E9" s="40">
        <f t="shared" si="0"/>
        <v>14.975999999999999</v>
      </c>
      <c r="F9" s="41">
        <f t="shared" si="1"/>
        <v>14.5152</v>
      </c>
    </row>
    <row r="10" spans="1:6" ht="15.75" hidden="1" customHeight="1" x14ac:dyDescent="0.25">
      <c r="A10" s="2">
        <v>6</v>
      </c>
      <c r="B10" s="3" t="s">
        <v>65</v>
      </c>
      <c r="C10" s="31" t="s">
        <v>133</v>
      </c>
      <c r="D10" s="39">
        <v>10.36</v>
      </c>
      <c r="E10" s="40">
        <f t="shared" si="0"/>
        <v>13.468</v>
      </c>
      <c r="F10" s="41">
        <f t="shared" si="1"/>
        <v>13.053599999999999</v>
      </c>
    </row>
    <row r="11" spans="1:6" ht="15.75" hidden="1" customHeight="1" x14ac:dyDescent="0.25">
      <c r="A11" s="2">
        <v>7</v>
      </c>
      <c r="B11" s="3" t="s">
        <v>66</v>
      </c>
      <c r="C11" s="31" t="s">
        <v>133</v>
      </c>
      <c r="D11" s="39">
        <v>11.28</v>
      </c>
      <c r="E11" s="40">
        <f t="shared" si="0"/>
        <v>14.664</v>
      </c>
      <c r="F11" s="41">
        <f t="shared" si="1"/>
        <v>14.2128</v>
      </c>
    </row>
    <row r="12" spans="1:6" ht="15.75" hidden="1" customHeight="1" x14ac:dyDescent="0.25">
      <c r="A12" s="2">
        <v>8</v>
      </c>
      <c r="B12" s="3" t="s">
        <v>67</v>
      </c>
      <c r="C12" s="31" t="s">
        <v>133</v>
      </c>
      <c r="D12" s="39">
        <v>41.69</v>
      </c>
      <c r="E12" s="40">
        <f t="shared" si="0"/>
        <v>54.196999999999996</v>
      </c>
      <c r="F12" s="41">
        <f t="shared" si="1"/>
        <v>52.529399999999995</v>
      </c>
    </row>
    <row r="13" spans="1:6" ht="15.75" hidden="1" customHeight="1" x14ac:dyDescent="0.25">
      <c r="A13" s="2">
        <v>9</v>
      </c>
      <c r="B13" s="3" t="s">
        <v>68</v>
      </c>
      <c r="C13" s="31" t="s">
        <v>133</v>
      </c>
      <c r="D13" s="39">
        <v>9.52</v>
      </c>
      <c r="E13" s="40">
        <f t="shared" si="0"/>
        <v>12.375999999999999</v>
      </c>
      <c r="F13" s="41">
        <f t="shared" si="1"/>
        <v>11.995200000000001</v>
      </c>
    </row>
    <row r="14" spans="1:6" ht="15.75" hidden="1" customHeight="1" x14ac:dyDescent="0.25">
      <c r="A14" s="2">
        <v>10</v>
      </c>
      <c r="B14" s="3" t="s">
        <v>72</v>
      </c>
      <c r="C14" s="31" t="s">
        <v>133</v>
      </c>
      <c r="D14" s="39">
        <v>10.5</v>
      </c>
      <c r="E14" s="40">
        <f t="shared" si="0"/>
        <v>13.65</v>
      </c>
      <c r="F14" s="41">
        <f t="shared" si="1"/>
        <v>13.23</v>
      </c>
    </row>
    <row r="15" spans="1:6" ht="15.75" hidden="1" customHeight="1" x14ac:dyDescent="0.25">
      <c r="A15" s="2">
        <v>11</v>
      </c>
      <c r="B15" s="3" t="s">
        <v>73</v>
      </c>
      <c r="C15" s="31" t="s">
        <v>133</v>
      </c>
      <c r="D15" s="39">
        <v>16.149999999999999</v>
      </c>
      <c r="E15" s="40">
        <f t="shared" si="0"/>
        <v>20.994999999999997</v>
      </c>
      <c r="F15" s="41">
        <f t="shared" si="1"/>
        <v>20.348999999999997</v>
      </c>
    </row>
    <row r="16" spans="1:6" ht="15.75" hidden="1" customHeight="1" x14ac:dyDescent="0.25">
      <c r="A16" s="2">
        <v>12</v>
      </c>
      <c r="B16" s="3" t="s">
        <v>74</v>
      </c>
      <c r="C16" s="31" t="s">
        <v>133</v>
      </c>
      <c r="D16" s="39">
        <v>12.06</v>
      </c>
      <c r="E16" s="40">
        <f t="shared" si="0"/>
        <v>15.678000000000001</v>
      </c>
      <c r="F16" s="41">
        <f t="shared" si="1"/>
        <v>15.195600000000001</v>
      </c>
    </row>
    <row r="17" spans="1:6" ht="15.75" hidden="1" customHeight="1" x14ac:dyDescent="0.25">
      <c r="A17" s="2">
        <v>13</v>
      </c>
      <c r="B17" s="3" t="s">
        <v>69</v>
      </c>
      <c r="C17" s="31" t="s">
        <v>133</v>
      </c>
      <c r="D17" s="39">
        <v>12.17</v>
      </c>
      <c r="E17" s="40">
        <f t="shared" si="0"/>
        <v>15.821</v>
      </c>
      <c r="F17" s="41">
        <f t="shared" si="1"/>
        <v>15.334199999999999</v>
      </c>
    </row>
    <row r="18" spans="1:6" ht="15.75" hidden="1" customHeight="1" x14ac:dyDescent="0.25">
      <c r="A18" s="2">
        <v>14</v>
      </c>
      <c r="B18" s="3" t="s">
        <v>70</v>
      </c>
      <c r="C18" s="31" t="s">
        <v>133</v>
      </c>
      <c r="D18" s="39">
        <v>15</v>
      </c>
      <c r="E18" s="40">
        <f t="shared" si="0"/>
        <v>19.5</v>
      </c>
      <c r="F18" s="41">
        <f t="shared" si="1"/>
        <v>18.899999999999999</v>
      </c>
    </row>
    <row r="19" spans="1:6" ht="15.75" hidden="1" customHeight="1" thickBot="1" x14ac:dyDescent="0.3">
      <c r="A19" s="20">
        <v>15</v>
      </c>
      <c r="B19" s="3" t="s">
        <v>71</v>
      </c>
      <c r="C19" s="31" t="s">
        <v>133</v>
      </c>
      <c r="D19" s="42">
        <v>9.26</v>
      </c>
      <c r="E19" s="40">
        <f t="shared" si="0"/>
        <v>12.038</v>
      </c>
      <c r="F19" s="41">
        <f t="shared" si="1"/>
        <v>11.6676</v>
      </c>
    </row>
    <row r="20" spans="1:6" ht="20.100000000000001" hidden="1" customHeight="1" thickBot="1" x14ac:dyDescent="0.3">
      <c r="A20" s="108"/>
      <c r="B20" s="109"/>
      <c r="C20" s="109"/>
      <c r="D20" s="109"/>
      <c r="E20" s="109"/>
      <c r="F20" s="110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22"/>
      <c r="B22" s="23"/>
      <c r="C22" s="30"/>
      <c r="D22" s="36"/>
      <c r="E22" s="37" t="s">
        <v>132</v>
      </c>
      <c r="F22" s="38" t="s">
        <v>151</v>
      </c>
    </row>
    <row r="23" spans="1:6" s="47" customFormat="1" ht="30" hidden="1" x14ac:dyDescent="0.2">
      <c r="A23" s="25" t="s">
        <v>40</v>
      </c>
      <c r="B23" s="26" t="s">
        <v>53</v>
      </c>
      <c r="C23" s="27" t="s">
        <v>59</v>
      </c>
      <c r="D23" s="28" t="s">
        <v>130</v>
      </c>
      <c r="E23" s="29" t="s">
        <v>131</v>
      </c>
      <c r="F23" s="24" t="s">
        <v>131</v>
      </c>
    </row>
    <row r="24" spans="1:6" ht="15.75" hidden="1" customHeight="1" x14ac:dyDescent="0.25">
      <c r="A24" s="2">
        <v>16</v>
      </c>
      <c r="B24" s="3" t="s">
        <v>75</v>
      </c>
      <c r="C24" s="31" t="s">
        <v>133</v>
      </c>
      <c r="D24" s="39">
        <v>8.6999999999999993</v>
      </c>
      <c r="E24" s="40">
        <f>(D24*0.31)+D24</f>
        <v>11.396999999999998</v>
      </c>
      <c r="F24" s="41">
        <f>(D24*0.27)+D24</f>
        <v>11.048999999999999</v>
      </c>
    </row>
    <row r="25" spans="1:6" ht="15.75" hidden="1" customHeight="1" x14ac:dyDescent="0.25">
      <c r="A25" s="2">
        <v>17</v>
      </c>
      <c r="B25" s="4" t="s">
        <v>76</v>
      </c>
      <c r="C25" s="31" t="s">
        <v>133</v>
      </c>
      <c r="D25" s="39">
        <v>8.18</v>
      </c>
      <c r="E25" s="40">
        <f t="shared" ref="E25:E37" si="3">(D25*0.31)+D25</f>
        <v>10.7158</v>
      </c>
      <c r="F25" s="41">
        <f t="shared" ref="F25:F37" si="4">(D25*0.27)+D25</f>
        <v>10.3886</v>
      </c>
    </row>
    <row r="26" spans="1:6" ht="15.75" hidden="1" customHeight="1" x14ac:dyDescent="0.25">
      <c r="A26" s="2">
        <v>18</v>
      </c>
      <c r="B26" s="3" t="s">
        <v>77</v>
      </c>
      <c r="C26" s="31" t="s">
        <v>133</v>
      </c>
      <c r="D26" s="39">
        <v>25</v>
      </c>
      <c r="E26" s="40">
        <f t="shared" si="3"/>
        <v>32.75</v>
      </c>
      <c r="F26" s="41">
        <f t="shared" si="4"/>
        <v>31.75</v>
      </c>
    </row>
    <row r="27" spans="1:6" ht="15.75" hidden="1" customHeight="1" x14ac:dyDescent="0.25">
      <c r="A27" s="2">
        <v>19</v>
      </c>
      <c r="B27" s="3" t="s">
        <v>78</v>
      </c>
      <c r="C27" s="31" t="s">
        <v>133</v>
      </c>
      <c r="D27" s="39">
        <v>11.07</v>
      </c>
      <c r="E27" s="40">
        <f t="shared" si="3"/>
        <v>14.5017</v>
      </c>
      <c r="F27" s="41">
        <f t="shared" si="4"/>
        <v>14.058900000000001</v>
      </c>
    </row>
    <row r="28" spans="1:6" ht="15.75" hidden="1" customHeight="1" x14ac:dyDescent="0.25">
      <c r="A28" s="2">
        <v>20</v>
      </c>
      <c r="B28" s="3" t="s">
        <v>79</v>
      </c>
      <c r="C28" s="31" t="s">
        <v>133</v>
      </c>
      <c r="D28" s="39">
        <v>10.77</v>
      </c>
      <c r="E28" s="40">
        <f t="shared" si="3"/>
        <v>14.108699999999999</v>
      </c>
      <c r="F28" s="41">
        <f t="shared" si="4"/>
        <v>13.677899999999999</v>
      </c>
    </row>
    <row r="29" spans="1:6" ht="15.75" hidden="1" customHeight="1" x14ac:dyDescent="0.25">
      <c r="A29" s="2">
        <v>21</v>
      </c>
      <c r="B29" s="3" t="s">
        <v>80</v>
      </c>
      <c r="C29" s="31" t="s">
        <v>133</v>
      </c>
      <c r="D29" s="39">
        <v>11.76</v>
      </c>
      <c r="E29" s="40">
        <f t="shared" si="3"/>
        <v>15.4056</v>
      </c>
      <c r="F29" s="41">
        <f t="shared" si="4"/>
        <v>14.9352</v>
      </c>
    </row>
    <row r="30" spans="1:6" ht="15.75" hidden="1" customHeight="1" x14ac:dyDescent="0.25">
      <c r="A30" s="2">
        <v>22</v>
      </c>
      <c r="B30" s="3" t="s">
        <v>81</v>
      </c>
      <c r="C30" s="31" t="s">
        <v>133</v>
      </c>
      <c r="D30" s="39">
        <v>15</v>
      </c>
      <c r="E30" s="40">
        <f t="shared" si="3"/>
        <v>19.649999999999999</v>
      </c>
      <c r="F30" s="41">
        <f t="shared" si="4"/>
        <v>19.05</v>
      </c>
    </row>
    <row r="31" spans="1:6" ht="15.75" hidden="1" customHeight="1" x14ac:dyDescent="0.25">
      <c r="A31" s="2">
        <v>23</v>
      </c>
      <c r="B31" s="3" t="s">
        <v>82</v>
      </c>
      <c r="C31" s="31" t="s">
        <v>133</v>
      </c>
      <c r="D31" s="39">
        <v>10.5</v>
      </c>
      <c r="E31" s="40">
        <f t="shared" si="3"/>
        <v>13.754999999999999</v>
      </c>
      <c r="F31" s="41">
        <f t="shared" si="4"/>
        <v>13.335000000000001</v>
      </c>
    </row>
    <row r="32" spans="1:6" ht="15.75" hidden="1" customHeight="1" x14ac:dyDescent="0.25">
      <c r="A32" s="2">
        <v>24</v>
      </c>
      <c r="B32" s="3" t="s">
        <v>83</v>
      </c>
      <c r="C32" s="31" t="s">
        <v>133</v>
      </c>
      <c r="D32" s="39">
        <v>16</v>
      </c>
      <c r="E32" s="40">
        <f t="shared" si="3"/>
        <v>20.96</v>
      </c>
      <c r="F32" s="41">
        <f t="shared" si="4"/>
        <v>20.32</v>
      </c>
    </row>
    <row r="33" spans="1:6" ht="15.75" hidden="1" customHeight="1" x14ac:dyDescent="0.25">
      <c r="A33" s="2">
        <v>25</v>
      </c>
      <c r="B33" s="3" t="s">
        <v>84</v>
      </c>
      <c r="C33" s="31" t="s">
        <v>133</v>
      </c>
      <c r="D33" s="39">
        <v>9.4700000000000006</v>
      </c>
      <c r="E33" s="40">
        <f t="shared" si="3"/>
        <v>12.405700000000001</v>
      </c>
      <c r="F33" s="41">
        <f t="shared" si="4"/>
        <v>12.026900000000001</v>
      </c>
    </row>
    <row r="34" spans="1:6" ht="15.75" hidden="1" customHeight="1" x14ac:dyDescent="0.25">
      <c r="A34" s="2">
        <v>26</v>
      </c>
      <c r="B34" s="3" t="s">
        <v>85</v>
      </c>
      <c r="C34" s="31" t="s">
        <v>133</v>
      </c>
      <c r="D34" s="39">
        <v>11.2</v>
      </c>
      <c r="E34" s="40">
        <f t="shared" si="3"/>
        <v>14.671999999999999</v>
      </c>
      <c r="F34" s="41">
        <f t="shared" si="4"/>
        <v>14.224</v>
      </c>
    </row>
    <row r="35" spans="1:6" s="8" customFormat="1" ht="15.75" hidden="1" customHeight="1" x14ac:dyDescent="0.25">
      <c r="A35" s="2">
        <v>27</v>
      </c>
      <c r="B35" s="3" t="s">
        <v>86</v>
      </c>
      <c r="C35" s="31" t="s">
        <v>133</v>
      </c>
      <c r="D35" s="39">
        <v>21.23</v>
      </c>
      <c r="E35" s="40">
        <f t="shared" si="3"/>
        <v>27.811299999999999</v>
      </c>
      <c r="F35" s="41">
        <f t="shared" si="4"/>
        <v>26.9621</v>
      </c>
    </row>
    <row r="36" spans="1:6" ht="15.75" hidden="1" customHeight="1" x14ac:dyDescent="0.25">
      <c r="A36" s="2">
        <v>28</v>
      </c>
      <c r="B36" s="3" t="s">
        <v>87</v>
      </c>
      <c r="C36" s="31" t="s">
        <v>133</v>
      </c>
      <c r="D36" s="39">
        <v>8.5</v>
      </c>
      <c r="E36" s="40">
        <f t="shared" si="3"/>
        <v>11.135</v>
      </c>
      <c r="F36" s="41">
        <f t="shared" si="4"/>
        <v>10.795</v>
      </c>
    </row>
    <row r="37" spans="1:6" s="7" customFormat="1" ht="15.75" hidden="1" customHeight="1" thickBot="1" x14ac:dyDescent="0.25">
      <c r="A37" s="14">
        <v>29</v>
      </c>
      <c r="B37" s="15" t="s">
        <v>88</v>
      </c>
      <c r="C37" s="31" t="s">
        <v>133</v>
      </c>
      <c r="D37" s="44">
        <v>10.85</v>
      </c>
      <c r="E37" s="40">
        <f t="shared" si="3"/>
        <v>14.2135</v>
      </c>
      <c r="F37" s="41">
        <f t="shared" si="4"/>
        <v>13.779499999999999</v>
      </c>
    </row>
    <row r="38" spans="1:6" ht="19.5" hidden="1" customHeight="1" thickBot="1" x14ac:dyDescent="0.3">
      <c r="A38" s="117"/>
      <c r="B38" s="118"/>
      <c r="C38" s="118"/>
      <c r="D38" s="118"/>
      <c r="E38" s="118"/>
      <c r="F38" s="119"/>
    </row>
    <row r="39" spans="1:6" ht="26.25" customHeight="1" thickBot="1" x14ac:dyDescent="0.3">
      <c r="A39" s="111" t="s">
        <v>44</v>
      </c>
      <c r="B39" s="112"/>
      <c r="C39" s="112"/>
      <c r="D39" s="112"/>
      <c r="E39" s="112"/>
      <c r="F39" s="113"/>
    </row>
    <row r="40" spans="1:6" ht="18" customHeight="1" thickBot="1" x14ac:dyDescent="0.3">
      <c r="A40" s="22"/>
      <c r="B40" s="23"/>
      <c r="C40" s="30"/>
      <c r="D40" s="36"/>
      <c r="E40" s="37" t="s">
        <v>152</v>
      </c>
      <c r="F40" s="38" t="s">
        <v>153</v>
      </c>
    </row>
    <row r="41" spans="1:6" s="48" customFormat="1" ht="30" hidden="1" x14ac:dyDescent="0.25">
      <c r="A41" s="25" t="s">
        <v>40</v>
      </c>
      <c r="B41" s="26" t="s">
        <v>53</v>
      </c>
      <c r="C41" s="27" t="s">
        <v>59</v>
      </c>
      <c r="D41" s="28" t="s">
        <v>130</v>
      </c>
      <c r="E41" s="29" t="s">
        <v>131</v>
      </c>
      <c r="F41" s="24" t="s">
        <v>131</v>
      </c>
    </row>
    <row r="42" spans="1:6" ht="15.75" hidden="1" customHeight="1" x14ac:dyDescent="0.25">
      <c r="A42" s="2">
        <v>30</v>
      </c>
      <c r="B42" s="17" t="s">
        <v>89</v>
      </c>
      <c r="C42" s="32" t="s">
        <v>133</v>
      </c>
      <c r="D42" s="39">
        <v>17.239999999999998</v>
      </c>
      <c r="E42" s="40">
        <f>(D42*0.28)+D42</f>
        <v>22.0672</v>
      </c>
      <c r="F42" s="50">
        <f>(D42*0.25)+D42</f>
        <v>21.549999999999997</v>
      </c>
    </row>
    <row r="43" spans="1:6" ht="15.75" hidden="1" customHeight="1" x14ac:dyDescent="0.25">
      <c r="A43" s="2">
        <v>31</v>
      </c>
      <c r="B43" s="17" t="s">
        <v>90</v>
      </c>
      <c r="C43" s="32" t="s">
        <v>133</v>
      </c>
      <c r="D43" s="39">
        <v>16.329999999999998</v>
      </c>
      <c r="E43" s="40">
        <f t="shared" ref="E43:E74" si="5">(D43*0.28)+D43</f>
        <v>20.9024</v>
      </c>
      <c r="F43" s="50">
        <f t="shared" ref="F43:F74" si="6">(D43*0.25)+D43</f>
        <v>20.412499999999998</v>
      </c>
    </row>
    <row r="44" spans="1:6" ht="15.75" hidden="1" customHeight="1" x14ac:dyDescent="0.25">
      <c r="A44" s="2">
        <v>32</v>
      </c>
      <c r="B44" s="17" t="s">
        <v>91</v>
      </c>
      <c r="C44" s="32" t="s">
        <v>133</v>
      </c>
      <c r="D44" s="39">
        <v>14.06</v>
      </c>
      <c r="E44" s="40">
        <f t="shared" si="5"/>
        <v>17.9968</v>
      </c>
      <c r="F44" s="50">
        <f t="shared" si="6"/>
        <v>17.574999999999999</v>
      </c>
    </row>
    <row r="45" spans="1:6" ht="15.75" hidden="1" customHeight="1" x14ac:dyDescent="0.25">
      <c r="A45" s="2">
        <v>33</v>
      </c>
      <c r="B45" s="17" t="s">
        <v>92</v>
      </c>
      <c r="C45" s="32" t="s">
        <v>133</v>
      </c>
      <c r="D45" s="39">
        <v>17.23</v>
      </c>
      <c r="E45" s="40">
        <f t="shared" si="5"/>
        <v>22.054400000000001</v>
      </c>
      <c r="F45" s="50">
        <f t="shared" si="6"/>
        <v>21.537500000000001</v>
      </c>
    </row>
    <row r="46" spans="1:6" s="8" customFormat="1" ht="15.75" hidden="1" customHeight="1" x14ac:dyDescent="0.25">
      <c r="A46" s="2">
        <v>34</v>
      </c>
      <c r="B46" s="17" t="s">
        <v>93</v>
      </c>
      <c r="C46" s="32" t="s">
        <v>133</v>
      </c>
      <c r="D46" s="39">
        <v>15</v>
      </c>
      <c r="E46" s="40">
        <f t="shared" si="5"/>
        <v>19.2</v>
      </c>
      <c r="F46" s="50">
        <f t="shared" si="6"/>
        <v>18.75</v>
      </c>
    </row>
    <row r="47" spans="1:6" s="8" customFormat="1" ht="15.75" hidden="1" customHeight="1" x14ac:dyDescent="0.25">
      <c r="A47" s="2">
        <v>35</v>
      </c>
      <c r="B47" s="17" t="s">
        <v>94</v>
      </c>
      <c r="C47" s="32" t="s">
        <v>133</v>
      </c>
      <c r="D47" s="39">
        <v>25.63</v>
      </c>
      <c r="E47" s="40">
        <f t="shared" si="5"/>
        <v>32.806399999999996</v>
      </c>
      <c r="F47" s="50">
        <f t="shared" si="6"/>
        <v>32.037500000000001</v>
      </c>
    </row>
    <row r="48" spans="1:6" s="8" customFormat="1" ht="15.75" hidden="1" customHeight="1" x14ac:dyDescent="0.25">
      <c r="A48" s="2">
        <v>36</v>
      </c>
      <c r="B48" s="17" t="s">
        <v>95</v>
      </c>
      <c r="C48" s="32" t="s">
        <v>133</v>
      </c>
      <c r="D48" s="39">
        <v>14.85</v>
      </c>
      <c r="E48" s="40">
        <f t="shared" si="5"/>
        <v>19.007999999999999</v>
      </c>
      <c r="F48" s="50">
        <f t="shared" si="6"/>
        <v>18.5625</v>
      </c>
    </row>
    <row r="49" spans="1:6" s="8" customFormat="1" ht="15.75" hidden="1" customHeight="1" x14ac:dyDescent="0.25">
      <c r="A49" s="2">
        <v>37</v>
      </c>
      <c r="B49" s="17" t="s">
        <v>96</v>
      </c>
      <c r="C49" s="32" t="s">
        <v>133</v>
      </c>
      <c r="D49" s="39">
        <v>14</v>
      </c>
      <c r="E49" s="40">
        <f t="shared" si="5"/>
        <v>17.920000000000002</v>
      </c>
      <c r="F49" s="50">
        <f t="shared" si="6"/>
        <v>17.5</v>
      </c>
    </row>
    <row r="50" spans="1:6" s="8" customFormat="1" ht="15.75" hidden="1" customHeight="1" x14ac:dyDescent="0.25">
      <c r="A50" s="2">
        <v>38</v>
      </c>
      <c r="B50" s="17" t="s">
        <v>97</v>
      </c>
      <c r="C50" s="32" t="s">
        <v>133</v>
      </c>
      <c r="D50" s="39">
        <v>14</v>
      </c>
      <c r="E50" s="40">
        <f t="shared" si="5"/>
        <v>17.920000000000002</v>
      </c>
      <c r="F50" s="50">
        <f t="shared" si="6"/>
        <v>17.5</v>
      </c>
    </row>
    <row r="51" spans="1:6" s="8" customFormat="1" ht="15.75" hidden="1" customHeight="1" x14ac:dyDescent="0.25">
      <c r="A51" s="2">
        <v>39</v>
      </c>
      <c r="B51" s="17" t="s">
        <v>98</v>
      </c>
      <c r="C51" s="32" t="s">
        <v>133</v>
      </c>
      <c r="D51" s="39">
        <v>15.23</v>
      </c>
      <c r="E51" s="40">
        <f t="shared" si="5"/>
        <v>19.494399999999999</v>
      </c>
      <c r="F51" s="50">
        <f t="shared" si="6"/>
        <v>19.037500000000001</v>
      </c>
    </row>
    <row r="52" spans="1:6" s="8" customFormat="1" ht="15.75" hidden="1" customHeight="1" x14ac:dyDescent="0.25">
      <c r="A52" s="2">
        <v>40</v>
      </c>
      <c r="B52" s="17" t="s">
        <v>99</v>
      </c>
      <c r="C52" s="32" t="s">
        <v>133</v>
      </c>
      <c r="D52" s="39">
        <v>10</v>
      </c>
      <c r="E52" s="40">
        <f t="shared" si="5"/>
        <v>12.8</v>
      </c>
      <c r="F52" s="50">
        <f t="shared" si="6"/>
        <v>12.5</v>
      </c>
    </row>
    <row r="53" spans="1:6" s="8" customFormat="1" ht="15.75" hidden="1" customHeight="1" x14ac:dyDescent="0.25">
      <c r="A53" s="2">
        <v>41</v>
      </c>
      <c r="B53" s="17" t="s">
        <v>72</v>
      </c>
      <c r="C53" s="32" t="s">
        <v>133</v>
      </c>
      <c r="D53" s="39">
        <v>10</v>
      </c>
      <c r="E53" s="40">
        <f t="shared" si="5"/>
        <v>12.8</v>
      </c>
      <c r="F53" s="50">
        <f t="shared" si="6"/>
        <v>12.5</v>
      </c>
    </row>
    <row r="54" spans="1:6" s="8" customFormat="1" ht="15.75" hidden="1" customHeight="1" x14ac:dyDescent="0.25">
      <c r="A54" s="2">
        <v>42</v>
      </c>
      <c r="B54" s="17" t="s">
        <v>100</v>
      </c>
      <c r="C54" s="32" t="s">
        <v>133</v>
      </c>
      <c r="D54" s="39">
        <v>25</v>
      </c>
      <c r="E54" s="40">
        <f t="shared" si="5"/>
        <v>32</v>
      </c>
      <c r="F54" s="50">
        <f t="shared" si="6"/>
        <v>31.25</v>
      </c>
    </row>
    <row r="55" spans="1:6" s="8" customFormat="1" ht="15.75" hidden="1" customHeight="1" x14ac:dyDescent="0.25">
      <c r="A55" s="2">
        <v>43</v>
      </c>
      <c r="B55" s="17" t="s">
        <v>101</v>
      </c>
      <c r="C55" s="32" t="s">
        <v>133</v>
      </c>
      <c r="D55" s="39">
        <v>16.920000000000002</v>
      </c>
      <c r="E55" s="40">
        <f t="shared" si="5"/>
        <v>21.657600000000002</v>
      </c>
      <c r="F55" s="50">
        <f t="shared" si="6"/>
        <v>21.150000000000002</v>
      </c>
    </row>
    <row r="56" spans="1:6" s="8" customFormat="1" ht="15.75" hidden="1" customHeight="1" x14ac:dyDescent="0.25">
      <c r="A56" s="2">
        <v>44</v>
      </c>
      <c r="B56" s="17" t="s">
        <v>102</v>
      </c>
      <c r="C56" s="32" t="s">
        <v>133</v>
      </c>
      <c r="D56" s="39">
        <v>28.03</v>
      </c>
      <c r="E56" s="40">
        <f t="shared" si="5"/>
        <v>35.878399999999999</v>
      </c>
      <c r="F56" s="50">
        <f t="shared" si="6"/>
        <v>35.037500000000001</v>
      </c>
    </row>
    <row r="57" spans="1:6" s="8" customFormat="1" ht="15.75" hidden="1" customHeight="1" x14ac:dyDescent="0.25">
      <c r="A57" s="2">
        <v>45</v>
      </c>
      <c r="B57" s="17" t="s">
        <v>103</v>
      </c>
      <c r="C57" s="32" t="s">
        <v>133</v>
      </c>
      <c r="D57" s="39">
        <v>33.61</v>
      </c>
      <c r="E57" s="40">
        <f t="shared" si="5"/>
        <v>43.020800000000001</v>
      </c>
      <c r="F57" s="50">
        <f t="shared" si="6"/>
        <v>42.012500000000003</v>
      </c>
    </row>
    <row r="58" spans="1:6" s="8" customFormat="1" ht="15.75" hidden="1" customHeight="1" x14ac:dyDescent="0.25">
      <c r="A58" s="2">
        <v>46</v>
      </c>
      <c r="B58" s="17" t="s">
        <v>104</v>
      </c>
      <c r="C58" s="32" t="s">
        <v>133</v>
      </c>
      <c r="D58" s="39">
        <v>13.98</v>
      </c>
      <c r="E58" s="40">
        <f t="shared" si="5"/>
        <v>17.894400000000001</v>
      </c>
      <c r="F58" s="50">
        <f t="shared" si="6"/>
        <v>17.475000000000001</v>
      </c>
    </row>
    <row r="59" spans="1:6" s="8" customFormat="1" ht="15.75" hidden="1" customHeight="1" x14ac:dyDescent="0.25">
      <c r="A59" s="2">
        <v>47</v>
      </c>
      <c r="B59" s="17" t="s">
        <v>105</v>
      </c>
      <c r="C59" s="32" t="s">
        <v>133</v>
      </c>
      <c r="D59" s="39">
        <v>14.53</v>
      </c>
      <c r="E59" s="40">
        <f t="shared" si="5"/>
        <v>18.598399999999998</v>
      </c>
      <c r="F59" s="50">
        <f t="shared" si="6"/>
        <v>18.162499999999998</v>
      </c>
    </row>
    <row r="60" spans="1:6" s="8" customFormat="1" ht="15.75" hidden="1" customHeight="1" x14ac:dyDescent="0.25">
      <c r="A60" s="2">
        <v>48</v>
      </c>
      <c r="B60" s="17" t="s">
        <v>106</v>
      </c>
      <c r="C60" s="32" t="s">
        <v>133</v>
      </c>
      <c r="D60" s="39">
        <v>19.23</v>
      </c>
      <c r="E60" s="40">
        <f t="shared" si="5"/>
        <v>24.6144</v>
      </c>
      <c r="F60" s="50">
        <f t="shared" si="6"/>
        <v>24.037500000000001</v>
      </c>
    </row>
    <row r="61" spans="1:6" s="8" customFormat="1" ht="15.75" hidden="1" customHeight="1" x14ac:dyDescent="0.25">
      <c r="A61" s="2">
        <v>49</v>
      </c>
      <c r="B61" s="17" t="s">
        <v>107</v>
      </c>
      <c r="C61" s="32" t="s">
        <v>133</v>
      </c>
      <c r="D61" s="39">
        <v>18.57</v>
      </c>
      <c r="E61" s="40">
        <f t="shared" si="5"/>
        <v>23.769600000000001</v>
      </c>
      <c r="F61" s="50">
        <f t="shared" si="6"/>
        <v>23.212499999999999</v>
      </c>
    </row>
    <row r="62" spans="1:6" s="8" customFormat="1" ht="15.75" hidden="1" customHeight="1" x14ac:dyDescent="0.25">
      <c r="A62" s="2">
        <v>50</v>
      </c>
      <c r="B62" s="17" t="s">
        <v>108</v>
      </c>
      <c r="C62" s="32" t="s">
        <v>133</v>
      </c>
      <c r="D62" s="39">
        <v>18</v>
      </c>
      <c r="E62" s="40">
        <f t="shared" si="5"/>
        <v>23.04</v>
      </c>
      <c r="F62" s="50">
        <f t="shared" si="6"/>
        <v>22.5</v>
      </c>
    </row>
    <row r="63" spans="1:6" s="8" customFormat="1" ht="15.75" hidden="1" customHeight="1" x14ac:dyDescent="0.25">
      <c r="A63" s="2">
        <v>51</v>
      </c>
      <c r="B63" s="17" t="s">
        <v>109</v>
      </c>
      <c r="C63" s="32" t="s">
        <v>133</v>
      </c>
      <c r="D63" s="39">
        <v>12.75</v>
      </c>
      <c r="E63" s="40">
        <f t="shared" si="5"/>
        <v>16.32</v>
      </c>
      <c r="F63" s="50">
        <f t="shared" si="6"/>
        <v>15.9375</v>
      </c>
    </row>
    <row r="64" spans="1:6" s="8" customFormat="1" ht="15.75" hidden="1" customHeight="1" x14ac:dyDescent="0.25">
      <c r="A64" s="2">
        <v>52</v>
      </c>
      <c r="B64" s="17" t="s">
        <v>110</v>
      </c>
      <c r="C64" s="32" t="s">
        <v>133</v>
      </c>
      <c r="D64" s="39">
        <v>16</v>
      </c>
      <c r="E64" s="40">
        <f t="shared" si="5"/>
        <v>20.48</v>
      </c>
      <c r="F64" s="50">
        <f t="shared" si="6"/>
        <v>20</v>
      </c>
    </row>
    <row r="65" spans="1:6" s="8" customFormat="1" ht="15.75" hidden="1" customHeight="1" x14ac:dyDescent="0.25">
      <c r="A65" s="2">
        <v>53</v>
      </c>
      <c r="B65" s="17" t="s">
        <v>111</v>
      </c>
      <c r="C65" s="32" t="s">
        <v>133</v>
      </c>
      <c r="D65" s="39">
        <v>15.48</v>
      </c>
      <c r="E65" s="40">
        <f t="shared" si="5"/>
        <v>19.814399999999999</v>
      </c>
      <c r="F65" s="50">
        <f t="shared" si="6"/>
        <v>19.350000000000001</v>
      </c>
    </row>
    <row r="66" spans="1:6" s="8" customFormat="1" ht="15.75" hidden="1" customHeight="1" x14ac:dyDescent="0.25">
      <c r="A66" s="2">
        <v>54</v>
      </c>
      <c r="B66" s="17" t="s">
        <v>112</v>
      </c>
      <c r="C66" s="32" t="s">
        <v>133</v>
      </c>
      <c r="D66" s="39">
        <v>19.62</v>
      </c>
      <c r="E66" s="40">
        <f t="shared" si="5"/>
        <v>25.113600000000002</v>
      </c>
      <c r="F66" s="50">
        <f t="shared" si="6"/>
        <v>24.525000000000002</v>
      </c>
    </row>
    <row r="67" spans="1:6" ht="15.75" hidden="1" customHeight="1" x14ac:dyDescent="0.25">
      <c r="A67" s="2">
        <v>55</v>
      </c>
      <c r="B67" s="17" t="s">
        <v>113</v>
      </c>
      <c r="C67" s="32" t="s">
        <v>133</v>
      </c>
      <c r="D67" s="39">
        <v>15.44</v>
      </c>
      <c r="E67" s="40">
        <f t="shared" si="5"/>
        <v>19.763199999999998</v>
      </c>
      <c r="F67" s="50">
        <f t="shared" si="6"/>
        <v>19.3</v>
      </c>
    </row>
    <row r="68" spans="1:6" s="7" customFormat="1" ht="15.75" hidden="1" customHeight="1" x14ac:dyDescent="0.2">
      <c r="A68" s="2">
        <v>56</v>
      </c>
      <c r="B68" s="17" t="s">
        <v>114</v>
      </c>
      <c r="C68" s="32" t="s">
        <v>133</v>
      </c>
      <c r="D68" s="39">
        <v>21.83</v>
      </c>
      <c r="E68" s="40">
        <f t="shared" si="5"/>
        <v>27.942399999999999</v>
      </c>
      <c r="F68" s="50">
        <f t="shared" si="6"/>
        <v>27.287499999999998</v>
      </c>
    </row>
    <row r="69" spans="1:6" ht="15.75" hidden="1" customHeight="1" x14ac:dyDescent="0.25">
      <c r="A69" s="2">
        <v>57</v>
      </c>
      <c r="B69" s="17" t="s">
        <v>115</v>
      </c>
      <c r="C69" s="32" t="s">
        <v>133</v>
      </c>
      <c r="D69" s="39">
        <v>10</v>
      </c>
      <c r="E69" s="40">
        <f t="shared" si="5"/>
        <v>12.8</v>
      </c>
      <c r="F69" s="50">
        <f t="shared" si="6"/>
        <v>12.5</v>
      </c>
    </row>
    <row r="70" spans="1:6" ht="15.75" hidden="1" customHeight="1" x14ac:dyDescent="0.25">
      <c r="A70" s="2">
        <v>58</v>
      </c>
      <c r="B70" s="17" t="s">
        <v>116</v>
      </c>
      <c r="C70" s="32" t="s">
        <v>133</v>
      </c>
      <c r="D70" s="39">
        <v>14.54</v>
      </c>
      <c r="E70" s="40">
        <f t="shared" si="5"/>
        <v>18.6112</v>
      </c>
      <c r="F70" s="50">
        <f t="shared" si="6"/>
        <v>18.174999999999997</v>
      </c>
    </row>
    <row r="71" spans="1:6" ht="15.75" hidden="1" customHeight="1" x14ac:dyDescent="0.25">
      <c r="A71" s="2">
        <v>59</v>
      </c>
      <c r="B71" s="17" t="s">
        <v>117</v>
      </c>
      <c r="C71" s="32" t="s">
        <v>133</v>
      </c>
      <c r="D71" s="39">
        <v>13</v>
      </c>
      <c r="E71" s="40">
        <f t="shared" si="5"/>
        <v>16.64</v>
      </c>
      <c r="F71" s="50">
        <f t="shared" si="6"/>
        <v>16.25</v>
      </c>
    </row>
    <row r="72" spans="1:6" ht="15.75" hidden="1" customHeight="1" x14ac:dyDescent="0.25">
      <c r="A72" s="2">
        <v>60</v>
      </c>
      <c r="B72" s="17" t="s">
        <v>118</v>
      </c>
      <c r="C72" s="32" t="s">
        <v>133</v>
      </c>
      <c r="D72" s="39">
        <v>25.6</v>
      </c>
      <c r="E72" s="40">
        <f t="shared" si="5"/>
        <v>32.768000000000001</v>
      </c>
      <c r="F72" s="50">
        <f t="shared" si="6"/>
        <v>32</v>
      </c>
    </row>
    <row r="73" spans="1:6" ht="15.75" hidden="1" customHeight="1" x14ac:dyDescent="0.25">
      <c r="A73" s="2">
        <v>61</v>
      </c>
      <c r="B73" s="17" t="s">
        <v>119</v>
      </c>
      <c r="C73" s="32" t="s">
        <v>133</v>
      </c>
      <c r="D73" s="39">
        <v>10.89</v>
      </c>
      <c r="E73" s="40">
        <f t="shared" si="5"/>
        <v>13.939200000000001</v>
      </c>
      <c r="F73" s="50">
        <f t="shared" si="6"/>
        <v>13.612500000000001</v>
      </c>
    </row>
    <row r="74" spans="1:6" ht="15.75" hidden="1" customHeight="1" thickBot="1" x14ac:dyDescent="0.3">
      <c r="A74" s="20">
        <v>62</v>
      </c>
      <c r="B74" s="21" t="s">
        <v>120</v>
      </c>
      <c r="C74" s="32" t="s">
        <v>133</v>
      </c>
      <c r="D74" s="42">
        <v>10</v>
      </c>
      <c r="E74" s="40">
        <f t="shared" si="5"/>
        <v>12.8</v>
      </c>
      <c r="F74" s="50">
        <f t="shared" si="6"/>
        <v>12.5</v>
      </c>
    </row>
    <row r="75" spans="1:6" ht="19.5" hidden="1" customHeight="1" thickBot="1" x14ac:dyDescent="0.3">
      <c r="A75" s="108"/>
      <c r="B75" s="109"/>
      <c r="C75" s="109"/>
      <c r="D75" s="109"/>
      <c r="E75" s="109"/>
      <c r="F75" s="110"/>
    </row>
    <row r="76" spans="1:6" ht="26.25" customHeight="1" thickBot="1" x14ac:dyDescent="0.3">
      <c r="A76" s="111" t="s">
        <v>45</v>
      </c>
      <c r="B76" s="112"/>
      <c r="C76" s="112"/>
      <c r="D76" s="112"/>
      <c r="E76" s="112"/>
      <c r="F76" s="113"/>
    </row>
    <row r="77" spans="1:6" s="8" customFormat="1" ht="18" customHeight="1" thickBot="1" x14ac:dyDescent="0.3">
      <c r="A77" s="22"/>
      <c r="B77" s="23"/>
      <c r="C77" s="30"/>
      <c r="D77" s="36"/>
      <c r="E77" s="37" t="s">
        <v>149</v>
      </c>
      <c r="F77" s="38" t="s">
        <v>153</v>
      </c>
    </row>
    <row r="78" spans="1:6" s="48" customFormat="1" ht="30" hidden="1" x14ac:dyDescent="0.25">
      <c r="A78" s="25" t="s">
        <v>40</v>
      </c>
      <c r="B78" s="26" t="s">
        <v>53</v>
      </c>
      <c r="C78" s="27" t="s">
        <v>59</v>
      </c>
      <c r="D78" s="28" t="s">
        <v>130</v>
      </c>
      <c r="E78" s="29" t="s">
        <v>131</v>
      </c>
      <c r="F78" s="24" t="s">
        <v>131</v>
      </c>
    </row>
    <row r="79" spans="1:6" s="7" customFormat="1" ht="15.75" hidden="1" customHeight="1" x14ac:dyDescent="0.2">
      <c r="A79" s="2">
        <v>63</v>
      </c>
      <c r="B79" s="17" t="s">
        <v>121</v>
      </c>
      <c r="C79" s="33" t="s">
        <v>133</v>
      </c>
      <c r="D79" s="39">
        <v>13</v>
      </c>
      <c r="E79" s="40">
        <f>(D79*0.3)+D79</f>
        <v>16.899999999999999</v>
      </c>
      <c r="F79" s="50">
        <f>(D79*0.25)+D79</f>
        <v>16.25</v>
      </c>
    </row>
    <row r="80" spans="1:6" ht="15.75" hidden="1" customHeight="1" x14ac:dyDescent="0.25">
      <c r="A80" s="2">
        <v>64</v>
      </c>
      <c r="B80" s="17" t="s">
        <v>122</v>
      </c>
      <c r="C80" s="33" t="s">
        <v>133</v>
      </c>
      <c r="D80" s="39">
        <v>11.13</v>
      </c>
      <c r="E80" s="40">
        <f t="shared" ref="E80:E87" si="7">(D80*0.3)+D80</f>
        <v>14.469000000000001</v>
      </c>
      <c r="F80" s="50">
        <f t="shared" ref="F80:F87" si="8">(D80*0.25)+D80</f>
        <v>13.912500000000001</v>
      </c>
    </row>
    <row r="81" spans="1:6" ht="15.75" hidden="1" customHeight="1" x14ac:dyDescent="0.25">
      <c r="A81" s="2">
        <v>65</v>
      </c>
      <c r="B81" s="17" t="s">
        <v>129</v>
      </c>
      <c r="C81" s="33" t="s">
        <v>133</v>
      </c>
      <c r="D81" s="39">
        <v>22.88</v>
      </c>
      <c r="E81" s="40">
        <f t="shared" si="7"/>
        <v>29.744</v>
      </c>
      <c r="F81" s="50">
        <f t="shared" si="8"/>
        <v>28.599999999999998</v>
      </c>
    </row>
    <row r="82" spans="1:6" ht="15.75" hidden="1" customHeight="1" x14ac:dyDescent="0.25">
      <c r="A82" s="2">
        <v>66</v>
      </c>
      <c r="B82" s="17" t="s">
        <v>123</v>
      </c>
      <c r="C82" s="33" t="s">
        <v>133</v>
      </c>
      <c r="D82" s="39">
        <v>16.940000000000001</v>
      </c>
      <c r="E82" s="40">
        <f t="shared" si="7"/>
        <v>22.022000000000002</v>
      </c>
      <c r="F82" s="50">
        <f t="shared" si="8"/>
        <v>21.175000000000001</v>
      </c>
    </row>
    <row r="83" spans="1:6" ht="15.75" hidden="1" customHeight="1" x14ac:dyDescent="0.25">
      <c r="A83" s="2">
        <v>67</v>
      </c>
      <c r="B83" s="17" t="s">
        <v>124</v>
      </c>
      <c r="C83" s="33" t="s">
        <v>133</v>
      </c>
      <c r="D83" s="39">
        <v>20</v>
      </c>
      <c r="E83" s="40">
        <f t="shared" si="7"/>
        <v>26</v>
      </c>
      <c r="F83" s="50">
        <f t="shared" si="8"/>
        <v>25</v>
      </c>
    </row>
    <row r="84" spans="1:6" ht="15.75" hidden="1" customHeight="1" x14ac:dyDescent="0.25">
      <c r="A84" s="2">
        <v>68</v>
      </c>
      <c r="B84" s="17" t="s">
        <v>125</v>
      </c>
      <c r="C84" s="33" t="s">
        <v>133</v>
      </c>
      <c r="D84" s="39">
        <v>14</v>
      </c>
      <c r="E84" s="40">
        <f t="shared" si="7"/>
        <v>18.2</v>
      </c>
      <c r="F84" s="50">
        <f t="shared" si="8"/>
        <v>17.5</v>
      </c>
    </row>
    <row r="85" spans="1:6" ht="15.75" hidden="1" customHeight="1" x14ac:dyDescent="0.25">
      <c r="A85" s="2">
        <v>69</v>
      </c>
      <c r="B85" s="17" t="s">
        <v>126</v>
      </c>
      <c r="C85" s="33" t="s">
        <v>133</v>
      </c>
      <c r="D85" s="39">
        <v>16</v>
      </c>
      <c r="E85" s="40">
        <f t="shared" si="7"/>
        <v>20.8</v>
      </c>
      <c r="F85" s="50">
        <f t="shared" si="8"/>
        <v>20</v>
      </c>
    </row>
    <row r="86" spans="1:6" s="8" customFormat="1" ht="15.75" hidden="1" customHeight="1" x14ac:dyDescent="0.25">
      <c r="A86" s="2">
        <v>70</v>
      </c>
      <c r="B86" s="17" t="s">
        <v>127</v>
      </c>
      <c r="C86" s="33" t="s">
        <v>133</v>
      </c>
      <c r="D86" s="39">
        <v>16</v>
      </c>
      <c r="E86" s="40">
        <f t="shared" si="7"/>
        <v>20.8</v>
      </c>
      <c r="F86" s="50">
        <f t="shared" si="8"/>
        <v>20</v>
      </c>
    </row>
    <row r="87" spans="1:6" ht="15.75" hidden="1" customHeight="1" thickBot="1" x14ac:dyDescent="0.3">
      <c r="A87" s="14">
        <v>71</v>
      </c>
      <c r="B87" s="18" t="s">
        <v>128</v>
      </c>
      <c r="C87" s="33" t="s">
        <v>133</v>
      </c>
      <c r="D87" s="44">
        <v>24</v>
      </c>
      <c r="E87" s="40">
        <f t="shared" si="7"/>
        <v>31.2</v>
      </c>
      <c r="F87" s="50">
        <f t="shared" si="8"/>
        <v>30</v>
      </c>
    </row>
    <row r="88" spans="1:6" ht="19.5" hidden="1" customHeight="1" thickBot="1" x14ac:dyDescent="0.3">
      <c r="A88" s="108"/>
      <c r="B88" s="109"/>
      <c r="C88" s="109"/>
      <c r="D88" s="109"/>
      <c r="E88" s="109"/>
      <c r="F88" s="110"/>
    </row>
    <row r="89" spans="1:6" s="73" customFormat="1" ht="26.25" customHeight="1" thickBot="1" x14ac:dyDescent="0.3">
      <c r="A89" s="111" t="s">
        <v>58</v>
      </c>
      <c r="B89" s="112"/>
      <c r="C89" s="112"/>
      <c r="D89" s="112"/>
      <c r="E89" s="112"/>
      <c r="F89" s="113"/>
    </row>
    <row r="90" spans="1:6" ht="21" customHeight="1" thickBot="1" x14ac:dyDescent="0.3">
      <c r="A90" s="114" t="s">
        <v>51</v>
      </c>
      <c r="B90" s="115"/>
      <c r="C90" s="115"/>
      <c r="D90" s="115"/>
      <c r="E90" s="115"/>
      <c r="F90" s="116"/>
    </row>
    <row r="91" spans="1:6" ht="18" customHeight="1" thickBot="1" x14ac:dyDescent="0.3">
      <c r="A91" s="22"/>
      <c r="B91" s="23"/>
      <c r="C91" s="30"/>
      <c r="D91" s="36"/>
      <c r="E91" s="102"/>
      <c r="F91" s="103"/>
    </row>
    <row r="92" spans="1:6" s="48" customFormat="1" ht="30" x14ac:dyDescent="0.25">
      <c r="A92" s="25" t="s">
        <v>40</v>
      </c>
      <c r="B92" s="26" t="s">
        <v>52</v>
      </c>
      <c r="C92" s="27" t="s">
        <v>59</v>
      </c>
      <c r="D92" s="49" t="s">
        <v>130</v>
      </c>
      <c r="E92" s="104"/>
      <c r="F92" s="105"/>
    </row>
    <row r="93" spans="1:6" ht="15.75" customHeight="1" x14ac:dyDescent="0.25">
      <c r="A93" s="2">
        <v>72</v>
      </c>
      <c r="B93" s="16" t="s">
        <v>50</v>
      </c>
      <c r="C93" s="34" t="s">
        <v>136</v>
      </c>
      <c r="D93" s="43">
        <v>0</v>
      </c>
      <c r="E93" s="104"/>
      <c r="F93" s="105"/>
    </row>
    <row r="94" spans="1:6" s="8" customFormat="1" ht="15.75" customHeight="1" x14ac:dyDescent="0.25">
      <c r="A94" s="2">
        <v>73</v>
      </c>
      <c r="B94" s="16" t="s">
        <v>46</v>
      </c>
      <c r="C94" s="34" t="s">
        <v>136</v>
      </c>
      <c r="D94" s="43">
        <v>0</v>
      </c>
      <c r="E94" s="104"/>
      <c r="F94" s="105"/>
    </row>
    <row r="95" spans="1:6" ht="15.75" customHeight="1" x14ac:dyDescent="0.25">
      <c r="A95" s="2">
        <v>74</v>
      </c>
      <c r="B95" s="16" t="s">
        <v>47</v>
      </c>
      <c r="C95" s="34" t="s">
        <v>136</v>
      </c>
      <c r="D95" s="43">
        <v>0</v>
      </c>
      <c r="E95" s="104"/>
      <c r="F95" s="105"/>
    </row>
    <row r="96" spans="1:6" s="7" customFormat="1" ht="15.75" customHeight="1" x14ac:dyDescent="0.2">
      <c r="A96" s="2">
        <v>75</v>
      </c>
      <c r="B96" s="16" t="s">
        <v>48</v>
      </c>
      <c r="C96" s="34" t="s">
        <v>136</v>
      </c>
      <c r="D96" s="43">
        <v>0</v>
      </c>
      <c r="E96" s="104"/>
      <c r="F96" s="105"/>
    </row>
    <row r="97" spans="1:6" ht="15.75" customHeight="1" thickBot="1" x14ac:dyDescent="0.3">
      <c r="A97" s="14">
        <v>76</v>
      </c>
      <c r="B97" s="19" t="s">
        <v>49</v>
      </c>
      <c r="C97" s="35" t="s">
        <v>136</v>
      </c>
      <c r="D97" s="45">
        <v>0</v>
      </c>
      <c r="E97" s="106"/>
      <c r="F97" s="107"/>
    </row>
    <row r="98" spans="1:6" ht="16.5" customHeight="1" thickBot="1" x14ac:dyDescent="0.3">
      <c r="A98" s="114" t="s">
        <v>140</v>
      </c>
      <c r="B98" s="115"/>
      <c r="C98" s="115"/>
      <c r="D98" s="115"/>
      <c r="E98" s="115"/>
      <c r="F98" s="116"/>
    </row>
    <row r="99" spans="1:6" ht="15.75" thickBot="1" x14ac:dyDescent="0.3">
      <c r="A99" s="22"/>
      <c r="B99" s="23"/>
      <c r="C99" s="30"/>
      <c r="D99" s="36"/>
      <c r="E99" s="102"/>
      <c r="F99" s="103"/>
    </row>
    <row r="100" spans="1:6" ht="30" x14ac:dyDescent="0.25">
      <c r="A100" s="25" t="s">
        <v>40</v>
      </c>
      <c r="B100" s="26" t="s">
        <v>137</v>
      </c>
      <c r="C100" s="27" t="s">
        <v>59</v>
      </c>
      <c r="D100" s="49" t="s">
        <v>130</v>
      </c>
      <c r="E100" s="104"/>
      <c r="F100" s="105"/>
    </row>
    <row r="101" spans="1:6" ht="15.75" thickBot="1" x14ac:dyDescent="0.3">
      <c r="A101" s="14">
        <v>77</v>
      </c>
      <c r="B101" s="19" t="s">
        <v>138</v>
      </c>
      <c r="C101" s="35" t="s">
        <v>139</v>
      </c>
      <c r="D101" s="45">
        <v>1</v>
      </c>
      <c r="E101" s="106"/>
      <c r="F101" s="107"/>
    </row>
    <row r="102" spans="1:6" ht="47.25" thickBot="1" x14ac:dyDescent="0.3">
      <c r="A102" s="120" t="s">
        <v>57</v>
      </c>
      <c r="B102" s="121"/>
      <c r="C102" s="121"/>
      <c r="D102" s="121"/>
      <c r="E102" s="121"/>
      <c r="F102" s="122"/>
    </row>
    <row r="103" spans="1:6" ht="24" thickBot="1" x14ac:dyDescent="0.3">
      <c r="A103" s="111" t="s">
        <v>42</v>
      </c>
      <c r="B103" s="112"/>
      <c r="C103" s="112"/>
      <c r="D103" s="112"/>
      <c r="E103" s="112"/>
      <c r="F103" s="113"/>
    </row>
    <row r="104" spans="1:6" s="8" customFormat="1" ht="14.25" customHeight="1" thickBot="1" x14ac:dyDescent="0.3">
      <c r="A104" s="22"/>
      <c r="B104" s="23"/>
      <c r="C104" s="30"/>
      <c r="D104" s="36"/>
      <c r="E104" s="37" t="s">
        <v>149</v>
      </c>
      <c r="F104" s="38" t="s">
        <v>150</v>
      </c>
    </row>
    <row r="105" spans="1:6" ht="33" hidden="1" customHeight="1" x14ac:dyDescent="0.25">
      <c r="A105" s="25" t="s">
        <v>40</v>
      </c>
      <c r="B105" s="26" t="s">
        <v>53</v>
      </c>
      <c r="C105" s="27" t="s">
        <v>59</v>
      </c>
      <c r="D105" s="28" t="s">
        <v>130</v>
      </c>
      <c r="E105" s="29" t="s">
        <v>131</v>
      </c>
      <c r="F105" s="24" t="s">
        <v>131</v>
      </c>
    </row>
    <row r="106" spans="1:6" s="7" customFormat="1" ht="14.25" hidden="1" customHeight="1" x14ac:dyDescent="0.2">
      <c r="A106" s="2">
        <v>1</v>
      </c>
      <c r="B106" s="3" t="s">
        <v>60</v>
      </c>
      <c r="C106" s="31" t="s">
        <v>133</v>
      </c>
      <c r="D106" s="39">
        <v>10.41</v>
      </c>
      <c r="E106" s="40">
        <f>(D106*0.3)+D106</f>
        <v>13.532999999999999</v>
      </c>
      <c r="F106" s="41">
        <f>(D106*0.26)+D106</f>
        <v>13.1166</v>
      </c>
    </row>
    <row r="107" spans="1:6" ht="14.25" hidden="1" customHeight="1" x14ac:dyDescent="0.25">
      <c r="A107" s="2">
        <f>A106+1</f>
        <v>2</v>
      </c>
      <c r="B107" s="4" t="s">
        <v>61</v>
      </c>
      <c r="C107" s="31" t="s">
        <v>133</v>
      </c>
      <c r="D107" s="39">
        <v>13.28</v>
      </c>
      <c r="E107" s="40">
        <f t="shared" ref="E107:E120" si="9">(D107*0.3)+D107</f>
        <v>17.263999999999999</v>
      </c>
      <c r="F107" s="41">
        <f t="shared" ref="F107:F120" si="10">(D107*0.26)+D107</f>
        <v>16.732799999999997</v>
      </c>
    </row>
    <row r="108" spans="1:6" ht="14.25" hidden="1" customHeight="1" x14ac:dyDescent="0.25">
      <c r="A108" s="2">
        <f t="shared" ref="A108" si="11">A107+1</f>
        <v>3</v>
      </c>
      <c r="B108" s="3" t="s">
        <v>62</v>
      </c>
      <c r="C108" s="31" t="s">
        <v>133</v>
      </c>
      <c r="D108" s="39">
        <v>12.85</v>
      </c>
      <c r="E108" s="40">
        <f t="shared" si="9"/>
        <v>16.704999999999998</v>
      </c>
      <c r="F108" s="41">
        <f t="shared" si="10"/>
        <v>16.190999999999999</v>
      </c>
    </row>
    <row r="109" spans="1:6" ht="14.25" hidden="1" customHeight="1" x14ac:dyDescent="0.25">
      <c r="A109" s="2">
        <v>4</v>
      </c>
      <c r="B109" s="3" t="s">
        <v>63</v>
      </c>
      <c r="C109" s="31" t="s">
        <v>133</v>
      </c>
      <c r="D109" s="39">
        <v>16.36</v>
      </c>
      <c r="E109" s="40">
        <f t="shared" si="9"/>
        <v>21.268000000000001</v>
      </c>
      <c r="F109" s="41">
        <f t="shared" si="10"/>
        <v>20.613599999999998</v>
      </c>
    </row>
    <row r="110" spans="1:6" ht="14.25" hidden="1" customHeight="1" x14ac:dyDescent="0.25">
      <c r="A110" s="2">
        <v>5</v>
      </c>
      <c r="B110" s="3" t="s">
        <v>64</v>
      </c>
      <c r="C110" s="31" t="s">
        <v>133</v>
      </c>
      <c r="D110" s="39">
        <v>11.52</v>
      </c>
      <c r="E110" s="40">
        <f t="shared" si="9"/>
        <v>14.975999999999999</v>
      </c>
      <c r="F110" s="41">
        <f t="shared" si="10"/>
        <v>14.5152</v>
      </c>
    </row>
    <row r="111" spans="1:6" s="8" customFormat="1" ht="14.25" hidden="1" customHeight="1" x14ac:dyDescent="0.25">
      <c r="A111" s="2">
        <v>6</v>
      </c>
      <c r="B111" s="3" t="s">
        <v>65</v>
      </c>
      <c r="C111" s="31" t="s">
        <v>133</v>
      </c>
      <c r="D111" s="39">
        <v>10.36</v>
      </c>
      <c r="E111" s="40">
        <f t="shared" si="9"/>
        <v>13.468</v>
      </c>
      <c r="F111" s="41">
        <f t="shared" si="10"/>
        <v>13.053599999999999</v>
      </c>
    </row>
    <row r="112" spans="1:6" ht="14.25" hidden="1" customHeight="1" x14ac:dyDescent="0.25">
      <c r="A112" s="2">
        <v>7</v>
      </c>
      <c r="B112" s="3" t="s">
        <v>66</v>
      </c>
      <c r="C112" s="31" t="s">
        <v>133</v>
      </c>
      <c r="D112" s="39">
        <v>11.28</v>
      </c>
      <c r="E112" s="40">
        <f t="shared" si="9"/>
        <v>14.664</v>
      </c>
      <c r="F112" s="41">
        <f t="shared" si="10"/>
        <v>14.2128</v>
      </c>
    </row>
    <row r="113" spans="1:6" s="7" customFormat="1" ht="14.25" hidden="1" customHeight="1" x14ac:dyDescent="0.2">
      <c r="A113" s="2">
        <v>8</v>
      </c>
      <c r="B113" s="3" t="s">
        <v>67</v>
      </c>
      <c r="C113" s="31" t="s">
        <v>133</v>
      </c>
      <c r="D113" s="39">
        <v>41.69</v>
      </c>
      <c r="E113" s="40">
        <f t="shared" si="9"/>
        <v>54.196999999999996</v>
      </c>
      <c r="F113" s="41">
        <f t="shared" si="10"/>
        <v>52.529399999999995</v>
      </c>
    </row>
    <row r="114" spans="1:6" hidden="1" x14ac:dyDescent="0.25">
      <c r="A114" s="2">
        <v>9</v>
      </c>
      <c r="B114" s="3" t="s">
        <v>68</v>
      </c>
      <c r="C114" s="31" t="s">
        <v>133</v>
      </c>
      <c r="D114" s="39">
        <v>9.52</v>
      </c>
      <c r="E114" s="40">
        <f t="shared" si="9"/>
        <v>12.375999999999999</v>
      </c>
      <c r="F114" s="41">
        <f t="shared" si="10"/>
        <v>11.995200000000001</v>
      </c>
    </row>
    <row r="115" spans="1:6" hidden="1" x14ac:dyDescent="0.25">
      <c r="A115" s="2">
        <v>10</v>
      </c>
      <c r="B115" s="3" t="s">
        <v>72</v>
      </c>
      <c r="C115" s="31" t="s">
        <v>133</v>
      </c>
      <c r="D115" s="39">
        <v>10.5</v>
      </c>
      <c r="E115" s="40">
        <f t="shared" si="9"/>
        <v>13.65</v>
      </c>
      <c r="F115" s="41">
        <f t="shared" si="10"/>
        <v>13.23</v>
      </c>
    </row>
    <row r="116" spans="1:6" hidden="1" x14ac:dyDescent="0.25">
      <c r="A116" s="2">
        <v>11</v>
      </c>
      <c r="B116" s="3" t="s">
        <v>73</v>
      </c>
      <c r="C116" s="31" t="s">
        <v>133</v>
      </c>
      <c r="D116" s="39">
        <v>16.149999999999999</v>
      </c>
      <c r="E116" s="40">
        <f t="shared" si="9"/>
        <v>20.994999999999997</v>
      </c>
      <c r="F116" s="41">
        <f t="shared" si="10"/>
        <v>20.348999999999997</v>
      </c>
    </row>
    <row r="117" spans="1:6" hidden="1" x14ac:dyDescent="0.25">
      <c r="A117" s="2">
        <v>12</v>
      </c>
      <c r="B117" s="3" t="s">
        <v>74</v>
      </c>
      <c r="C117" s="31" t="s">
        <v>133</v>
      </c>
      <c r="D117" s="39">
        <v>12.06</v>
      </c>
      <c r="E117" s="40">
        <f t="shared" si="9"/>
        <v>15.678000000000001</v>
      </c>
      <c r="F117" s="41">
        <f t="shared" si="10"/>
        <v>15.195600000000001</v>
      </c>
    </row>
    <row r="118" spans="1:6" hidden="1" x14ac:dyDescent="0.25">
      <c r="A118" s="2">
        <v>13</v>
      </c>
      <c r="B118" s="3" t="s">
        <v>69</v>
      </c>
      <c r="C118" s="31" t="s">
        <v>133</v>
      </c>
      <c r="D118" s="39">
        <v>12.17</v>
      </c>
      <c r="E118" s="40">
        <f t="shared" si="9"/>
        <v>15.821</v>
      </c>
      <c r="F118" s="41">
        <f t="shared" si="10"/>
        <v>15.334199999999999</v>
      </c>
    </row>
    <row r="119" spans="1:6" ht="15" hidden="1" customHeight="1" x14ac:dyDescent="0.25">
      <c r="A119" s="2">
        <v>14</v>
      </c>
      <c r="B119" s="3" t="s">
        <v>70</v>
      </c>
      <c r="C119" s="31" t="s">
        <v>133</v>
      </c>
      <c r="D119" s="39">
        <v>15</v>
      </c>
      <c r="E119" s="40">
        <f t="shared" si="9"/>
        <v>19.5</v>
      </c>
      <c r="F119" s="41">
        <f t="shared" si="10"/>
        <v>18.899999999999999</v>
      </c>
    </row>
    <row r="120" spans="1:6" ht="15" hidden="1" customHeight="1" thickBot="1" x14ac:dyDescent="0.3">
      <c r="A120" s="20">
        <v>15</v>
      </c>
      <c r="B120" s="3" t="s">
        <v>71</v>
      </c>
      <c r="C120" s="31" t="s">
        <v>133</v>
      </c>
      <c r="D120" s="42">
        <v>9.26</v>
      </c>
      <c r="E120" s="40">
        <f t="shared" si="9"/>
        <v>12.038</v>
      </c>
      <c r="F120" s="41">
        <f t="shared" si="10"/>
        <v>11.6676</v>
      </c>
    </row>
    <row r="121" spans="1:6" s="8" customFormat="1" ht="15" hidden="1" customHeight="1" thickBot="1" x14ac:dyDescent="0.3">
      <c r="A121" s="108"/>
      <c r="B121" s="109"/>
      <c r="C121" s="109"/>
      <c r="D121" s="109"/>
      <c r="E121" s="109"/>
      <c r="F121" s="110"/>
    </row>
    <row r="122" spans="1:6" s="73" customFormat="1" ht="24" thickBot="1" x14ac:dyDescent="0.3">
      <c r="A122" s="111" t="s">
        <v>43</v>
      </c>
      <c r="B122" s="112"/>
      <c r="C122" s="112"/>
      <c r="D122" s="112"/>
      <c r="E122" s="112"/>
      <c r="F122" s="113"/>
    </row>
    <row r="123" spans="1:6" ht="15" customHeight="1" thickBot="1" x14ac:dyDescent="0.3">
      <c r="A123" s="22"/>
      <c r="B123" s="23"/>
      <c r="C123" s="30"/>
      <c r="D123" s="36"/>
      <c r="E123" s="37" t="s">
        <v>132</v>
      </c>
      <c r="F123" s="38" t="s">
        <v>151</v>
      </c>
    </row>
    <row r="124" spans="1:6" ht="30" hidden="1" x14ac:dyDescent="0.25">
      <c r="A124" s="25" t="s">
        <v>40</v>
      </c>
      <c r="B124" s="26" t="s">
        <v>53</v>
      </c>
      <c r="C124" s="27" t="s">
        <v>59</v>
      </c>
      <c r="D124" s="28" t="s">
        <v>130</v>
      </c>
      <c r="E124" s="29" t="s">
        <v>131</v>
      </c>
      <c r="F124" s="24" t="s">
        <v>131</v>
      </c>
    </row>
    <row r="125" spans="1:6" ht="15.75" hidden="1" customHeight="1" x14ac:dyDescent="0.25">
      <c r="A125" s="2">
        <v>16</v>
      </c>
      <c r="B125" s="3" t="s">
        <v>75</v>
      </c>
      <c r="C125" s="31" t="s">
        <v>133</v>
      </c>
      <c r="D125" s="39">
        <v>8.6999999999999993</v>
      </c>
      <c r="E125" s="40">
        <f>(D125*0.31)+D125</f>
        <v>11.396999999999998</v>
      </c>
      <c r="F125" s="41">
        <f>(D125*0.27)+D125</f>
        <v>11.048999999999999</v>
      </c>
    </row>
    <row r="126" spans="1:6" ht="15.75" hidden="1" customHeight="1" x14ac:dyDescent="0.25">
      <c r="A126" s="2">
        <v>17</v>
      </c>
      <c r="B126" s="4" t="s">
        <v>76</v>
      </c>
      <c r="C126" s="31" t="s">
        <v>133</v>
      </c>
      <c r="D126" s="39">
        <v>8.18</v>
      </c>
      <c r="E126" s="40">
        <f t="shared" ref="E126:E138" si="12">(D126*0.31)+D126</f>
        <v>10.7158</v>
      </c>
      <c r="F126" s="41">
        <f t="shared" ref="F126:F138" si="13">(D126*0.27)+D126</f>
        <v>10.3886</v>
      </c>
    </row>
    <row r="127" spans="1:6" ht="15.75" hidden="1" customHeight="1" x14ac:dyDescent="0.25">
      <c r="A127" s="2">
        <v>18</v>
      </c>
      <c r="B127" s="3" t="s">
        <v>77</v>
      </c>
      <c r="C127" s="31" t="s">
        <v>133</v>
      </c>
      <c r="D127" s="39">
        <v>25</v>
      </c>
      <c r="E127" s="40">
        <f t="shared" si="12"/>
        <v>32.75</v>
      </c>
      <c r="F127" s="41">
        <f t="shared" si="13"/>
        <v>31.75</v>
      </c>
    </row>
    <row r="128" spans="1:6" s="8" customFormat="1" ht="15.75" hidden="1" customHeight="1" x14ac:dyDescent="0.25">
      <c r="A128" s="2">
        <v>19</v>
      </c>
      <c r="B128" s="3" t="s">
        <v>78</v>
      </c>
      <c r="C128" s="31" t="s">
        <v>133</v>
      </c>
      <c r="D128" s="39">
        <v>11.07</v>
      </c>
      <c r="E128" s="40">
        <f t="shared" si="12"/>
        <v>14.5017</v>
      </c>
      <c r="F128" s="41">
        <f t="shared" si="13"/>
        <v>14.058900000000001</v>
      </c>
    </row>
    <row r="129" spans="1:6" ht="15.75" hidden="1" customHeight="1" x14ac:dyDescent="0.25">
      <c r="A129" s="2">
        <v>20</v>
      </c>
      <c r="B129" s="3" t="s">
        <v>79</v>
      </c>
      <c r="C129" s="31" t="s">
        <v>133</v>
      </c>
      <c r="D129" s="39">
        <v>10.77</v>
      </c>
      <c r="E129" s="40">
        <f t="shared" si="12"/>
        <v>14.108699999999999</v>
      </c>
      <c r="F129" s="41">
        <f t="shared" si="13"/>
        <v>13.677899999999999</v>
      </c>
    </row>
    <row r="130" spans="1:6" s="7" customFormat="1" ht="15.75" hidden="1" customHeight="1" x14ac:dyDescent="0.2">
      <c r="A130" s="2">
        <v>21</v>
      </c>
      <c r="B130" s="3" t="s">
        <v>80</v>
      </c>
      <c r="C130" s="31" t="s">
        <v>133</v>
      </c>
      <c r="D130" s="39">
        <v>11.76</v>
      </c>
      <c r="E130" s="40">
        <f t="shared" si="12"/>
        <v>15.4056</v>
      </c>
      <c r="F130" s="41">
        <f t="shared" si="13"/>
        <v>14.9352</v>
      </c>
    </row>
    <row r="131" spans="1:6" ht="15.75" hidden="1" customHeight="1" x14ac:dyDescent="0.25">
      <c r="A131" s="2">
        <v>22</v>
      </c>
      <c r="B131" s="3" t="s">
        <v>81</v>
      </c>
      <c r="C131" s="31" t="s">
        <v>133</v>
      </c>
      <c r="D131" s="39">
        <v>15</v>
      </c>
      <c r="E131" s="40">
        <f t="shared" si="12"/>
        <v>19.649999999999999</v>
      </c>
      <c r="F131" s="41">
        <f t="shared" si="13"/>
        <v>19.05</v>
      </c>
    </row>
    <row r="132" spans="1:6" ht="15.75" hidden="1" customHeight="1" x14ac:dyDescent="0.25">
      <c r="A132" s="2">
        <v>23</v>
      </c>
      <c r="B132" s="3" t="s">
        <v>82</v>
      </c>
      <c r="C132" s="31" t="s">
        <v>133</v>
      </c>
      <c r="D132" s="39">
        <v>10.5</v>
      </c>
      <c r="E132" s="40">
        <f t="shared" si="12"/>
        <v>13.754999999999999</v>
      </c>
      <c r="F132" s="41">
        <f t="shared" si="13"/>
        <v>13.335000000000001</v>
      </c>
    </row>
    <row r="133" spans="1:6" ht="15.75" hidden="1" customHeight="1" x14ac:dyDescent="0.25">
      <c r="A133" s="2">
        <v>24</v>
      </c>
      <c r="B133" s="3" t="s">
        <v>83</v>
      </c>
      <c r="C133" s="31" t="s">
        <v>133</v>
      </c>
      <c r="D133" s="39">
        <v>16</v>
      </c>
      <c r="E133" s="40">
        <f t="shared" si="12"/>
        <v>20.96</v>
      </c>
      <c r="F133" s="41">
        <f t="shared" si="13"/>
        <v>20.32</v>
      </c>
    </row>
    <row r="134" spans="1:6" ht="15.75" hidden="1" customHeight="1" x14ac:dyDescent="0.25">
      <c r="A134" s="2">
        <v>25</v>
      </c>
      <c r="B134" s="3" t="s">
        <v>84</v>
      </c>
      <c r="C134" s="31" t="s">
        <v>133</v>
      </c>
      <c r="D134" s="39">
        <v>9.4700000000000006</v>
      </c>
      <c r="E134" s="40">
        <f t="shared" si="12"/>
        <v>12.405700000000001</v>
      </c>
      <c r="F134" s="41">
        <f t="shared" si="13"/>
        <v>12.026900000000001</v>
      </c>
    </row>
    <row r="135" spans="1:6" ht="15.75" hidden="1" customHeight="1" x14ac:dyDescent="0.25">
      <c r="A135" s="2">
        <v>26</v>
      </c>
      <c r="B135" s="3" t="s">
        <v>85</v>
      </c>
      <c r="C135" s="31" t="s">
        <v>133</v>
      </c>
      <c r="D135" s="39">
        <v>11.2</v>
      </c>
      <c r="E135" s="40">
        <f t="shared" si="12"/>
        <v>14.671999999999999</v>
      </c>
      <c r="F135" s="41">
        <f t="shared" si="13"/>
        <v>14.224</v>
      </c>
    </row>
    <row r="136" spans="1:6" ht="15.75" hidden="1" customHeight="1" x14ac:dyDescent="0.25">
      <c r="A136" s="2">
        <v>27</v>
      </c>
      <c r="B136" s="3" t="s">
        <v>86</v>
      </c>
      <c r="C136" s="31" t="s">
        <v>133</v>
      </c>
      <c r="D136" s="39">
        <v>21.23</v>
      </c>
      <c r="E136" s="40">
        <f t="shared" si="12"/>
        <v>27.811299999999999</v>
      </c>
      <c r="F136" s="41">
        <f t="shared" si="13"/>
        <v>26.9621</v>
      </c>
    </row>
    <row r="137" spans="1:6" s="8" customFormat="1" ht="15.75" hidden="1" customHeight="1" x14ac:dyDescent="0.25">
      <c r="A137" s="2">
        <v>28</v>
      </c>
      <c r="B137" s="3" t="s">
        <v>87</v>
      </c>
      <c r="C137" s="31" t="s">
        <v>133</v>
      </c>
      <c r="D137" s="39">
        <v>8.5</v>
      </c>
      <c r="E137" s="40">
        <f t="shared" si="12"/>
        <v>11.135</v>
      </c>
      <c r="F137" s="41">
        <f t="shared" si="13"/>
        <v>10.795</v>
      </c>
    </row>
    <row r="138" spans="1:6" ht="15.75" hidden="1" customHeight="1" thickBot="1" x14ac:dyDescent="0.3">
      <c r="A138" s="14">
        <v>29</v>
      </c>
      <c r="B138" s="15" t="s">
        <v>88</v>
      </c>
      <c r="C138" s="31" t="s">
        <v>133</v>
      </c>
      <c r="D138" s="44">
        <v>10.85</v>
      </c>
      <c r="E138" s="40">
        <f t="shared" si="12"/>
        <v>14.2135</v>
      </c>
      <c r="F138" s="41">
        <f t="shared" si="13"/>
        <v>13.779499999999999</v>
      </c>
    </row>
    <row r="139" spans="1:6" ht="15.75" hidden="1" thickBot="1" x14ac:dyDescent="0.3">
      <c r="A139" s="117"/>
      <c r="B139" s="118"/>
      <c r="C139" s="118"/>
      <c r="D139" s="118"/>
      <c r="E139" s="118"/>
      <c r="F139" s="119"/>
    </row>
    <row r="140" spans="1:6" s="73" customFormat="1" ht="24" thickBot="1" x14ac:dyDescent="0.3">
      <c r="A140" s="111" t="s">
        <v>44</v>
      </c>
      <c r="B140" s="112"/>
      <c r="C140" s="112"/>
      <c r="D140" s="112"/>
      <c r="E140" s="112"/>
      <c r="F140" s="113"/>
    </row>
    <row r="141" spans="1:6" ht="15.75" thickBot="1" x14ac:dyDescent="0.3">
      <c r="A141" s="22"/>
      <c r="B141" s="23"/>
      <c r="C141" s="30"/>
      <c r="D141" s="36"/>
      <c r="E141" s="37" t="s">
        <v>152</v>
      </c>
      <c r="F141" s="38" t="s">
        <v>153</v>
      </c>
    </row>
    <row r="142" spans="1:6" ht="30" hidden="1" x14ac:dyDescent="0.25">
      <c r="A142" s="25" t="s">
        <v>40</v>
      </c>
      <c r="B142" s="26" t="s">
        <v>53</v>
      </c>
      <c r="C142" s="27" t="s">
        <v>59</v>
      </c>
      <c r="D142" s="28" t="s">
        <v>130</v>
      </c>
      <c r="E142" s="29" t="s">
        <v>131</v>
      </c>
      <c r="F142" s="24" t="s">
        <v>131</v>
      </c>
    </row>
    <row r="143" spans="1:6" hidden="1" x14ac:dyDescent="0.25">
      <c r="A143" s="2">
        <v>30</v>
      </c>
      <c r="B143" s="17" t="s">
        <v>89</v>
      </c>
      <c r="C143" s="32" t="s">
        <v>133</v>
      </c>
      <c r="D143" s="39">
        <v>17.239999999999998</v>
      </c>
      <c r="E143" s="40">
        <f>(D143*0.28)+D143</f>
        <v>22.0672</v>
      </c>
      <c r="F143" s="50">
        <f>(D143*0.25)+D143</f>
        <v>21.549999999999997</v>
      </c>
    </row>
    <row r="144" spans="1:6" hidden="1" x14ac:dyDescent="0.25">
      <c r="A144" s="2">
        <v>31</v>
      </c>
      <c r="B144" s="17" t="s">
        <v>90</v>
      </c>
      <c r="C144" s="32" t="s">
        <v>133</v>
      </c>
      <c r="D144" s="39">
        <v>16.329999999999998</v>
      </c>
      <c r="E144" s="40">
        <f t="shared" ref="E144:E175" si="14">(D144*0.28)+D144</f>
        <v>20.9024</v>
      </c>
      <c r="F144" s="50">
        <f t="shared" ref="F144:F175" si="15">(D144*0.25)+D144</f>
        <v>20.412499999999998</v>
      </c>
    </row>
    <row r="145" spans="1:6" hidden="1" x14ac:dyDescent="0.25">
      <c r="A145" s="2">
        <v>32</v>
      </c>
      <c r="B145" s="17" t="s">
        <v>91</v>
      </c>
      <c r="C145" s="32" t="s">
        <v>133</v>
      </c>
      <c r="D145" s="39">
        <v>14.06</v>
      </c>
      <c r="E145" s="40">
        <f t="shared" si="14"/>
        <v>17.9968</v>
      </c>
      <c r="F145" s="50">
        <f t="shared" si="15"/>
        <v>17.574999999999999</v>
      </c>
    </row>
    <row r="146" spans="1:6" hidden="1" x14ac:dyDescent="0.25">
      <c r="A146" s="2">
        <v>33</v>
      </c>
      <c r="B146" s="17" t="s">
        <v>92</v>
      </c>
      <c r="C146" s="32" t="s">
        <v>133</v>
      </c>
      <c r="D146" s="39">
        <v>17.23</v>
      </c>
      <c r="E146" s="40">
        <f t="shared" si="14"/>
        <v>22.054400000000001</v>
      </c>
      <c r="F146" s="50">
        <f t="shared" si="15"/>
        <v>21.537500000000001</v>
      </c>
    </row>
    <row r="147" spans="1:6" hidden="1" x14ac:dyDescent="0.25">
      <c r="A147" s="2">
        <v>34</v>
      </c>
      <c r="B147" s="17" t="s">
        <v>93</v>
      </c>
      <c r="C147" s="32" t="s">
        <v>133</v>
      </c>
      <c r="D147" s="39">
        <v>15</v>
      </c>
      <c r="E147" s="40">
        <f t="shared" si="14"/>
        <v>19.2</v>
      </c>
      <c r="F147" s="50">
        <f t="shared" si="15"/>
        <v>18.75</v>
      </c>
    </row>
    <row r="148" spans="1:6" hidden="1" x14ac:dyDescent="0.25">
      <c r="A148" s="2">
        <v>35</v>
      </c>
      <c r="B148" s="17" t="s">
        <v>94</v>
      </c>
      <c r="C148" s="32" t="s">
        <v>133</v>
      </c>
      <c r="D148" s="39">
        <v>25.63</v>
      </c>
      <c r="E148" s="40">
        <f t="shared" si="14"/>
        <v>32.806399999999996</v>
      </c>
      <c r="F148" s="50">
        <f t="shared" si="15"/>
        <v>32.037500000000001</v>
      </c>
    </row>
    <row r="149" spans="1:6" hidden="1" x14ac:dyDescent="0.25">
      <c r="A149" s="2">
        <v>36</v>
      </c>
      <c r="B149" s="17" t="s">
        <v>95</v>
      </c>
      <c r="C149" s="32" t="s">
        <v>133</v>
      </c>
      <c r="D149" s="39">
        <v>14.85</v>
      </c>
      <c r="E149" s="40">
        <f t="shared" si="14"/>
        <v>19.007999999999999</v>
      </c>
      <c r="F149" s="50">
        <f t="shared" si="15"/>
        <v>18.5625</v>
      </c>
    </row>
    <row r="150" spans="1:6" hidden="1" x14ac:dyDescent="0.25">
      <c r="A150" s="2">
        <v>37</v>
      </c>
      <c r="B150" s="17" t="s">
        <v>96</v>
      </c>
      <c r="C150" s="32" t="s">
        <v>133</v>
      </c>
      <c r="D150" s="39">
        <v>14</v>
      </c>
      <c r="E150" s="40">
        <f t="shared" si="14"/>
        <v>17.920000000000002</v>
      </c>
      <c r="F150" s="50">
        <f t="shared" si="15"/>
        <v>17.5</v>
      </c>
    </row>
    <row r="151" spans="1:6" hidden="1" x14ac:dyDescent="0.25">
      <c r="A151" s="2">
        <v>38</v>
      </c>
      <c r="B151" s="17" t="s">
        <v>97</v>
      </c>
      <c r="C151" s="32" t="s">
        <v>133</v>
      </c>
      <c r="D151" s="39">
        <v>14</v>
      </c>
      <c r="E151" s="40">
        <f t="shared" si="14"/>
        <v>17.920000000000002</v>
      </c>
      <c r="F151" s="50">
        <f t="shared" si="15"/>
        <v>17.5</v>
      </c>
    </row>
    <row r="152" spans="1:6" hidden="1" x14ac:dyDescent="0.25">
      <c r="A152" s="2">
        <v>39</v>
      </c>
      <c r="B152" s="17" t="s">
        <v>98</v>
      </c>
      <c r="C152" s="32" t="s">
        <v>133</v>
      </c>
      <c r="D152" s="39">
        <v>15.23</v>
      </c>
      <c r="E152" s="40">
        <f t="shared" si="14"/>
        <v>19.494399999999999</v>
      </c>
      <c r="F152" s="50">
        <f t="shared" si="15"/>
        <v>19.037500000000001</v>
      </c>
    </row>
    <row r="153" spans="1:6" hidden="1" x14ac:dyDescent="0.25">
      <c r="A153" s="2">
        <v>40</v>
      </c>
      <c r="B153" s="17" t="s">
        <v>99</v>
      </c>
      <c r="C153" s="32" t="s">
        <v>133</v>
      </c>
      <c r="D153" s="39">
        <v>10</v>
      </c>
      <c r="E153" s="40">
        <f t="shared" si="14"/>
        <v>12.8</v>
      </c>
      <c r="F153" s="50">
        <f t="shared" si="15"/>
        <v>12.5</v>
      </c>
    </row>
    <row r="154" spans="1:6" hidden="1" x14ac:dyDescent="0.25">
      <c r="A154" s="2">
        <v>41</v>
      </c>
      <c r="B154" s="17" t="s">
        <v>72</v>
      </c>
      <c r="C154" s="32" t="s">
        <v>133</v>
      </c>
      <c r="D154" s="39">
        <v>10</v>
      </c>
      <c r="E154" s="40">
        <f t="shared" si="14"/>
        <v>12.8</v>
      </c>
      <c r="F154" s="50">
        <f t="shared" si="15"/>
        <v>12.5</v>
      </c>
    </row>
    <row r="155" spans="1:6" hidden="1" x14ac:dyDescent="0.25">
      <c r="A155" s="2">
        <v>42</v>
      </c>
      <c r="B155" s="17" t="s">
        <v>100</v>
      </c>
      <c r="C155" s="32" t="s">
        <v>133</v>
      </c>
      <c r="D155" s="39">
        <v>25</v>
      </c>
      <c r="E155" s="40">
        <f t="shared" si="14"/>
        <v>32</v>
      </c>
      <c r="F155" s="50">
        <f t="shared" si="15"/>
        <v>31.25</v>
      </c>
    </row>
    <row r="156" spans="1:6" hidden="1" x14ac:dyDescent="0.25">
      <c r="A156" s="2">
        <v>43</v>
      </c>
      <c r="B156" s="17" t="s">
        <v>101</v>
      </c>
      <c r="C156" s="32" t="s">
        <v>133</v>
      </c>
      <c r="D156" s="39">
        <v>16.920000000000002</v>
      </c>
      <c r="E156" s="40">
        <f t="shared" si="14"/>
        <v>21.657600000000002</v>
      </c>
      <c r="F156" s="50">
        <f t="shared" si="15"/>
        <v>21.150000000000002</v>
      </c>
    </row>
    <row r="157" spans="1:6" hidden="1" x14ac:dyDescent="0.25">
      <c r="A157" s="2">
        <v>44</v>
      </c>
      <c r="B157" s="17" t="s">
        <v>102</v>
      </c>
      <c r="C157" s="32" t="s">
        <v>133</v>
      </c>
      <c r="D157" s="39">
        <v>28.03</v>
      </c>
      <c r="E157" s="40">
        <f t="shared" si="14"/>
        <v>35.878399999999999</v>
      </c>
      <c r="F157" s="50">
        <f t="shared" si="15"/>
        <v>35.037500000000001</v>
      </c>
    </row>
    <row r="158" spans="1:6" hidden="1" x14ac:dyDescent="0.25">
      <c r="A158" s="2">
        <v>45</v>
      </c>
      <c r="B158" s="17" t="s">
        <v>103</v>
      </c>
      <c r="C158" s="32" t="s">
        <v>133</v>
      </c>
      <c r="D158" s="39">
        <v>33.61</v>
      </c>
      <c r="E158" s="40">
        <f t="shared" si="14"/>
        <v>43.020800000000001</v>
      </c>
      <c r="F158" s="50">
        <f t="shared" si="15"/>
        <v>42.012500000000003</v>
      </c>
    </row>
    <row r="159" spans="1:6" hidden="1" x14ac:dyDescent="0.25">
      <c r="A159" s="2">
        <v>46</v>
      </c>
      <c r="B159" s="17" t="s">
        <v>104</v>
      </c>
      <c r="C159" s="32" t="s">
        <v>133</v>
      </c>
      <c r="D159" s="39">
        <v>13.98</v>
      </c>
      <c r="E159" s="40">
        <f t="shared" si="14"/>
        <v>17.894400000000001</v>
      </c>
      <c r="F159" s="50">
        <f t="shared" si="15"/>
        <v>17.475000000000001</v>
      </c>
    </row>
    <row r="160" spans="1:6" hidden="1" x14ac:dyDescent="0.25">
      <c r="A160" s="2">
        <v>47</v>
      </c>
      <c r="B160" s="17" t="s">
        <v>105</v>
      </c>
      <c r="C160" s="32" t="s">
        <v>133</v>
      </c>
      <c r="D160" s="39">
        <v>14.53</v>
      </c>
      <c r="E160" s="40">
        <f t="shared" si="14"/>
        <v>18.598399999999998</v>
      </c>
      <c r="F160" s="50">
        <f t="shared" si="15"/>
        <v>18.162499999999998</v>
      </c>
    </row>
    <row r="161" spans="1:6" hidden="1" x14ac:dyDescent="0.25">
      <c r="A161" s="2">
        <v>48</v>
      </c>
      <c r="B161" s="17" t="s">
        <v>106</v>
      </c>
      <c r="C161" s="32" t="s">
        <v>133</v>
      </c>
      <c r="D161" s="39">
        <v>19.23</v>
      </c>
      <c r="E161" s="40">
        <f t="shared" si="14"/>
        <v>24.6144</v>
      </c>
      <c r="F161" s="50">
        <f t="shared" si="15"/>
        <v>24.037500000000001</v>
      </c>
    </row>
    <row r="162" spans="1:6" hidden="1" x14ac:dyDescent="0.25">
      <c r="A162" s="2">
        <v>49</v>
      </c>
      <c r="B162" s="17" t="s">
        <v>107</v>
      </c>
      <c r="C162" s="32" t="s">
        <v>133</v>
      </c>
      <c r="D162" s="39">
        <v>18.57</v>
      </c>
      <c r="E162" s="40">
        <f t="shared" si="14"/>
        <v>23.769600000000001</v>
      </c>
      <c r="F162" s="50">
        <f t="shared" si="15"/>
        <v>23.212499999999999</v>
      </c>
    </row>
    <row r="163" spans="1:6" hidden="1" x14ac:dyDescent="0.25">
      <c r="A163" s="2">
        <v>50</v>
      </c>
      <c r="B163" s="17" t="s">
        <v>108</v>
      </c>
      <c r="C163" s="32" t="s">
        <v>133</v>
      </c>
      <c r="D163" s="39">
        <v>18</v>
      </c>
      <c r="E163" s="40">
        <f t="shared" si="14"/>
        <v>23.04</v>
      </c>
      <c r="F163" s="50">
        <f t="shared" si="15"/>
        <v>22.5</v>
      </c>
    </row>
    <row r="164" spans="1:6" hidden="1" x14ac:dyDescent="0.25">
      <c r="A164" s="2">
        <v>51</v>
      </c>
      <c r="B164" s="17" t="s">
        <v>109</v>
      </c>
      <c r="C164" s="32" t="s">
        <v>133</v>
      </c>
      <c r="D164" s="39">
        <v>12.75</v>
      </c>
      <c r="E164" s="40">
        <f t="shared" si="14"/>
        <v>16.32</v>
      </c>
      <c r="F164" s="50">
        <f t="shared" si="15"/>
        <v>15.9375</v>
      </c>
    </row>
    <row r="165" spans="1:6" hidden="1" x14ac:dyDescent="0.25">
      <c r="A165" s="2">
        <v>52</v>
      </c>
      <c r="B165" s="17" t="s">
        <v>110</v>
      </c>
      <c r="C165" s="32" t="s">
        <v>133</v>
      </c>
      <c r="D165" s="39">
        <v>16</v>
      </c>
      <c r="E165" s="40">
        <f t="shared" si="14"/>
        <v>20.48</v>
      </c>
      <c r="F165" s="50">
        <f t="shared" si="15"/>
        <v>20</v>
      </c>
    </row>
    <row r="166" spans="1:6" hidden="1" x14ac:dyDescent="0.25">
      <c r="A166" s="2">
        <v>53</v>
      </c>
      <c r="B166" s="17" t="s">
        <v>111</v>
      </c>
      <c r="C166" s="32" t="s">
        <v>133</v>
      </c>
      <c r="D166" s="39">
        <v>15.48</v>
      </c>
      <c r="E166" s="40">
        <f t="shared" si="14"/>
        <v>19.814399999999999</v>
      </c>
      <c r="F166" s="50">
        <f t="shared" si="15"/>
        <v>19.350000000000001</v>
      </c>
    </row>
    <row r="167" spans="1:6" hidden="1" x14ac:dyDescent="0.25">
      <c r="A167" s="2">
        <v>54</v>
      </c>
      <c r="B167" s="17" t="s">
        <v>112</v>
      </c>
      <c r="C167" s="32" t="s">
        <v>133</v>
      </c>
      <c r="D167" s="39">
        <v>19.62</v>
      </c>
      <c r="E167" s="40">
        <f t="shared" si="14"/>
        <v>25.113600000000002</v>
      </c>
      <c r="F167" s="50">
        <f t="shared" si="15"/>
        <v>24.525000000000002</v>
      </c>
    </row>
    <row r="168" spans="1:6" hidden="1" x14ac:dyDescent="0.25">
      <c r="A168" s="2">
        <v>55</v>
      </c>
      <c r="B168" s="17" t="s">
        <v>113</v>
      </c>
      <c r="C168" s="32" t="s">
        <v>133</v>
      </c>
      <c r="D168" s="39">
        <v>15.44</v>
      </c>
      <c r="E168" s="40">
        <f t="shared" si="14"/>
        <v>19.763199999999998</v>
      </c>
      <c r="F168" s="50">
        <f t="shared" si="15"/>
        <v>19.3</v>
      </c>
    </row>
    <row r="169" spans="1:6" hidden="1" x14ac:dyDescent="0.25">
      <c r="A169" s="2">
        <v>56</v>
      </c>
      <c r="B169" s="17" t="s">
        <v>114</v>
      </c>
      <c r="C169" s="32" t="s">
        <v>133</v>
      </c>
      <c r="D169" s="39">
        <v>21.83</v>
      </c>
      <c r="E169" s="40">
        <f t="shared" si="14"/>
        <v>27.942399999999999</v>
      </c>
      <c r="F169" s="50">
        <f t="shared" si="15"/>
        <v>27.287499999999998</v>
      </c>
    </row>
    <row r="170" spans="1:6" hidden="1" x14ac:dyDescent="0.25">
      <c r="A170" s="2">
        <v>57</v>
      </c>
      <c r="B170" s="17" t="s">
        <v>115</v>
      </c>
      <c r="C170" s="32" t="s">
        <v>133</v>
      </c>
      <c r="D170" s="39">
        <v>10</v>
      </c>
      <c r="E170" s="40">
        <f t="shared" si="14"/>
        <v>12.8</v>
      </c>
      <c r="F170" s="50">
        <f t="shared" si="15"/>
        <v>12.5</v>
      </c>
    </row>
    <row r="171" spans="1:6" hidden="1" x14ac:dyDescent="0.25">
      <c r="A171" s="2">
        <v>58</v>
      </c>
      <c r="B171" s="17" t="s">
        <v>116</v>
      </c>
      <c r="C171" s="32" t="s">
        <v>133</v>
      </c>
      <c r="D171" s="39">
        <v>14.54</v>
      </c>
      <c r="E171" s="40">
        <f t="shared" si="14"/>
        <v>18.6112</v>
      </c>
      <c r="F171" s="50">
        <f t="shared" si="15"/>
        <v>18.174999999999997</v>
      </c>
    </row>
    <row r="172" spans="1:6" hidden="1" x14ac:dyDescent="0.25">
      <c r="A172" s="2">
        <v>59</v>
      </c>
      <c r="B172" s="17" t="s">
        <v>117</v>
      </c>
      <c r="C172" s="32" t="s">
        <v>133</v>
      </c>
      <c r="D172" s="39">
        <v>13</v>
      </c>
      <c r="E172" s="40">
        <f t="shared" si="14"/>
        <v>16.64</v>
      </c>
      <c r="F172" s="50">
        <f t="shared" si="15"/>
        <v>16.25</v>
      </c>
    </row>
    <row r="173" spans="1:6" hidden="1" x14ac:dyDescent="0.25">
      <c r="A173" s="2">
        <v>60</v>
      </c>
      <c r="B173" s="17" t="s">
        <v>118</v>
      </c>
      <c r="C173" s="32" t="s">
        <v>133</v>
      </c>
      <c r="D173" s="39">
        <v>25.6</v>
      </c>
      <c r="E173" s="40">
        <f t="shared" si="14"/>
        <v>32.768000000000001</v>
      </c>
      <c r="F173" s="50">
        <f t="shared" si="15"/>
        <v>32</v>
      </c>
    </row>
    <row r="174" spans="1:6" hidden="1" x14ac:dyDescent="0.25">
      <c r="A174" s="2">
        <v>61</v>
      </c>
      <c r="B174" s="17" t="s">
        <v>119</v>
      </c>
      <c r="C174" s="32" t="s">
        <v>133</v>
      </c>
      <c r="D174" s="39">
        <v>10.89</v>
      </c>
      <c r="E174" s="40">
        <f t="shared" si="14"/>
        <v>13.939200000000001</v>
      </c>
      <c r="F174" s="50">
        <f t="shared" si="15"/>
        <v>13.612500000000001</v>
      </c>
    </row>
    <row r="175" spans="1:6" ht="15.75" hidden="1" thickBot="1" x14ac:dyDescent="0.3">
      <c r="A175" s="20">
        <v>62</v>
      </c>
      <c r="B175" s="21" t="s">
        <v>120</v>
      </c>
      <c r="C175" s="32" t="s">
        <v>133</v>
      </c>
      <c r="D175" s="42">
        <v>10</v>
      </c>
      <c r="E175" s="40">
        <f t="shared" si="14"/>
        <v>12.8</v>
      </c>
      <c r="F175" s="50">
        <f t="shared" si="15"/>
        <v>12.5</v>
      </c>
    </row>
    <row r="176" spans="1:6" s="73" customFormat="1" ht="24" thickBot="1" x14ac:dyDescent="0.3">
      <c r="A176" s="111" t="s">
        <v>45</v>
      </c>
      <c r="B176" s="112"/>
      <c r="C176" s="112"/>
      <c r="D176" s="112"/>
      <c r="E176" s="112"/>
      <c r="F176" s="113"/>
    </row>
    <row r="177" spans="1:6" ht="15.75" thickBot="1" x14ac:dyDescent="0.3">
      <c r="A177" s="22"/>
      <c r="B177" s="23"/>
      <c r="C177" s="30"/>
      <c r="D177" s="36"/>
      <c r="E177" s="37" t="s">
        <v>149</v>
      </c>
      <c r="F177" s="38" t="s">
        <v>153</v>
      </c>
    </row>
    <row r="178" spans="1:6" ht="30" hidden="1" x14ac:dyDescent="0.25">
      <c r="A178" s="25" t="s">
        <v>40</v>
      </c>
      <c r="B178" s="26" t="s">
        <v>53</v>
      </c>
      <c r="C178" s="27" t="s">
        <v>59</v>
      </c>
      <c r="D178" s="28" t="s">
        <v>130</v>
      </c>
      <c r="E178" s="29" t="s">
        <v>131</v>
      </c>
      <c r="F178" s="24" t="s">
        <v>131</v>
      </c>
    </row>
    <row r="179" spans="1:6" hidden="1" x14ac:dyDescent="0.25">
      <c r="A179" s="2">
        <v>63</v>
      </c>
      <c r="B179" s="17" t="s">
        <v>121</v>
      </c>
      <c r="C179" s="33" t="s">
        <v>133</v>
      </c>
      <c r="D179" s="39">
        <v>13</v>
      </c>
      <c r="E179" s="40">
        <f>(D179*0.3)+D179</f>
        <v>16.899999999999999</v>
      </c>
      <c r="F179" s="50">
        <f>(D179*0.25)+D179</f>
        <v>16.25</v>
      </c>
    </row>
    <row r="180" spans="1:6" hidden="1" x14ac:dyDescent="0.25">
      <c r="A180" s="2">
        <v>64</v>
      </c>
      <c r="B180" s="17" t="s">
        <v>122</v>
      </c>
      <c r="C180" s="33" t="s">
        <v>133</v>
      </c>
      <c r="D180" s="39">
        <v>11.13</v>
      </c>
      <c r="E180" s="40">
        <f t="shared" ref="E180:E187" si="16">(D180*0.3)+D180</f>
        <v>14.469000000000001</v>
      </c>
      <c r="F180" s="50">
        <f t="shared" ref="F180:F187" si="17">(D180*0.25)+D180</f>
        <v>13.912500000000001</v>
      </c>
    </row>
    <row r="181" spans="1:6" hidden="1" x14ac:dyDescent="0.25">
      <c r="A181" s="2">
        <v>65</v>
      </c>
      <c r="B181" s="17" t="s">
        <v>129</v>
      </c>
      <c r="C181" s="33" t="s">
        <v>133</v>
      </c>
      <c r="D181" s="39">
        <v>22.88</v>
      </c>
      <c r="E181" s="40">
        <f t="shared" si="16"/>
        <v>29.744</v>
      </c>
      <c r="F181" s="50">
        <f t="shared" si="17"/>
        <v>28.599999999999998</v>
      </c>
    </row>
    <row r="182" spans="1:6" hidden="1" x14ac:dyDescent="0.25">
      <c r="A182" s="2">
        <v>66</v>
      </c>
      <c r="B182" s="17" t="s">
        <v>123</v>
      </c>
      <c r="C182" s="33" t="s">
        <v>133</v>
      </c>
      <c r="D182" s="39">
        <v>16.940000000000001</v>
      </c>
      <c r="E182" s="40">
        <f t="shared" si="16"/>
        <v>22.022000000000002</v>
      </c>
      <c r="F182" s="50">
        <f t="shared" si="17"/>
        <v>21.175000000000001</v>
      </c>
    </row>
    <row r="183" spans="1:6" hidden="1" x14ac:dyDescent="0.25">
      <c r="A183" s="2">
        <v>67</v>
      </c>
      <c r="B183" s="17" t="s">
        <v>124</v>
      </c>
      <c r="C183" s="33" t="s">
        <v>133</v>
      </c>
      <c r="D183" s="39">
        <v>20</v>
      </c>
      <c r="E183" s="40">
        <f t="shared" si="16"/>
        <v>26</v>
      </c>
      <c r="F183" s="50">
        <f t="shared" si="17"/>
        <v>25</v>
      </c>
    </row>
    <row r="184" spans="1:6" hidden="1" x14ac:dyDescent="0.25">
      <c r="A184" s="2">
        <v>68</v>
      </c>
      <c r="B184" s="17" t="s">
        <v>125</v>
      </c>
      <c r="C184" s="33" t="s">
        <v>133</v>
      </c>
      <c r="D184" s="39">
        <v>14</v>
      </c>
      <c r="E184" s="40">
        <f t="shared" si="16"/>
        <v>18.2</v>
      </c>
      <c r="F184" s="50">
        <f t="shared" si="17"/>
        <v>17.5</v>
      </c>
    </row>
    <row r="185" spans="1:6" hidden="1" x14ac:dyDescent="0.25">
      <c r="A185" s="2">
        <v>69</v>
      </c>
      <c r="B185" s="17" t="s">
        <v>126</v>
      </c>
      <c r="C185" s="33" t="s">
        <v>133</v>
      </c>
      <c r="D185" s="39">
        <v>16</v>
      </c>
      <c r="E185" s="40">
        <f t="shared" si="16"/>
        <v>20.8</v>
      </c>
      <c r="F185" s="50">
        <f t="shared" si="17"/>
        <v>20</v>
      </c>
    </row>
    <row r="186" spans="1:6" hidden="1" x14ac:dyDescent="0.25">
      <c r="A186" s="2">
        <v>70</v>
      </c>
      <c r="B186" s="17" t="s">
        <v>127</v>
      </c>
      <c r="C186" s="33" t="s">
        <v>133</v>
      </c>
      <c r="D186" s="39">
        <v>16</v>
      </c>
      <c r="E186" s="40">
        <f t="shared" si="16"/>
        <v>20.8</v>
      </c>
      <c r="F186" s="50">
        <f t="shared" si="17"/>
        <v>20</v>
      </c>
    </row>
    <row r="187" spans="1:6" ht="15.75" hidden="1" thickBot="1" x14ac:dyDescent="0.3">
      <c r="A187" s="14">
        <v>71</v>
      </c>
      <c r="B187" s="18" t="s">
        <v>128</v>
      </c>
      <c r="C187" s="33" t="s">
        <v>133</v>
      </c>
      <c r="D187" s="44">
        <v>24</v>
      </c>
      <c r="E187" s="40">
        <f t="shared" si="16"/>
        <v>31.2</v>
      </c>
      <c r="F187" s="50">
        <f t="shared" si="17"/>
        <v>30</v>
      </c>
    </row>
    <row r="188" spans="1:6" ht="15.75" hidden="1" thickBot="1" x14ac:dyDescent="0.3">
      <c r="A188" s="108"/>
      <c r="B188" s="109"/>
      <c r="C188" s="109"/>
      <c r="D188" s="109"/>
      <c r="E188" s="109"/>
      <c r="F188" s="110"/>
    </row>
    <row r="189" spans="1:6" s="73" customFormat="1" ht="24" thickBot="1" x14ac:dyDescent="0.3">
      <c r="A189" s="111" t="s">
        <v>58</v>
      </c>
      <c r="B189" s="112"/>
      <c r="C189" s="112"/>
      <c r="D189" s="112"/>
      <c r="E189" s="112"/>
      <c r="F189" s="113"/>
    </row>
    <row r="190" spans="1:6" ht="16.5" thickBot="1" x14ac:dyDescent="0.3">
      <c r="A190" s="114" t="s">
        <v>51</v>
      </c>
      <c r="B190" s="115"/>
      <c r="C190" s="115"/>
      <c r="D190" s="115"/>
      <c r="E190" s="115"/>
      <c r="F190" s="116"/>
    </row>
    <row r="191" spans="1:6" ht="15.75" thickBot="1" x14ac:dyDescent="0.3">
      <c r="A191" s="22"/>
      <c r="B191" s="23"/>
      <c r="C191" s="30"/>
      <c r="D191" s="36"/>
      <c r="E191" s="102"/>
      <c r="F191" s="103"/>
    </row>
    <row r="192" spans="1:6" ht="30" x14ac:dyDescent="0.25">
      <c r="A192" s="25" t="s">
        <v>40</v>
      </c>
      <c r="B192" s="26" t="s">
        <v>52</v>
      </c>
      <c r="C192" s="27" t="s">
        <v>59</v>
      </c>
      <c r="D192" s="49" t="s">
        <v>130</v>
      </c>
      <c r="E192" s="104"/>
      <c r="F192" s="105"/>
    </row>
    <row r="193" spans="1:6" x14ac:dyDescent="0.25">
      <c r="A193" s="2">
        <v>72</v>
      </c>
      <c r="B193" s="16" t="s">
        <v>50</v>
      </c>
      <c r="C193" s="34" t="s">
        <v>136</v>
      </c>
      <c r="D193" s="43">
        <v>0</v>
      </c>
      <c r="E193" s="104"/>
      <c r="F193" s="105"/>
    </row>
    <row r="194" spans="1:6" x14ac:dyDescent="0.25">
      <c r="A194" s="2">
        <v>73</v>
      </c>
      <c r="B194" s="16" t="s">
        <v>46</v>
      </c>
      <c r="C194" s="34" t="s">
        <v>136</v>
      </c>
      <c r="D194" s="43">
        <v>0</v>
      </c>
      <c r="E194" s="104"/>
      <c r="F194" s="105"/>
    </row>
    <row r="195" spans="1:6" x14ac:dyDescent="0.25">
      <c r="A195" s="2">
        <v>74</v>
      </c>
      <c r="B195" s="16" t="s">
        <v>47</v>
      </c>
      <c r="C195" s="34" t="s">
        <v>136</v>
      </c>
      <c r="D195" s="43">
        <v>0</v>
      </c>
      <c r="E195" s="104"/>
      <c r="F195" s="105"/>
    </row>
    <row r="196" spans="1:6" x14ac:dyDescent="0.25">
      <c r="A196" s="2">
        <v>75</v>
      </c>
      <c r="B196" s="16" t="s">
        <v>48</v>
      </c>
      <c r="C196" s="34" t="s">
        <v>136</v>
      </c>
      <c r="D196" s="43">
        <v>0</v>
      </c>
      <c r="E196" s="104"/>
      <c r="F196" s="105"/>
    </row>
    <row r="197" spans="1:6" ht="15.75" thickBot="1" x14ac:dyDescent="0.3">
      <c r="A197" s="14">
        <v>76</v>
      </c>
      <c r="B197" s="19" t="s">
        <v>49</v>
      </c>
      <c r="C197" s="35" t="s">
        <v>136</v>
      </c>
      <c r="D197" s="45">
        <v>0</v>
      </c>
      <c r="E197" s="106"/>
      <c r="F197" s="107"/>
    </row>
    <row r="198" spans="1:6" ht="16.5" thickBot="1" x14ac:dyDescent="0.3">
      <c r="A198" s="114" t="s">
        <v>140</v>
      </c>
      <c r="B198" s="115"/>
      <c r="C198" s="115"/>
      <c r="D198" s="115"/>
      <c r="E198" s="115"/>
      <c r="F198" s="116"/>
    </row>
    <row r="199" spans="1:6" ht="15.75" thickBot="1" x14ac:dyDescent="0.3">
      <c r="A199" s="22"/>
      <c r="B199" s="23"/>
      <c r="C199" s="30"/>
      <c r="D199" s="36"/>
      <c r="E199" s="102"/>
      <c r="F199" s="103"/>
    </row>
    <row r="200" spans="1:6" ht="30" x14ac:dyDescent="0.25">
      <c r="A200" s="25" t="s">
        <v>40</v>
      </c>
      <c r="B200" s="26" t="s">
        <v>137</v>
      </c>
      <c r="C200" s="27" t="s">
        <v>59</v>
      </c>
      <c r="D200" s="49" t="s">
        <v>130</v>
      </c>
      <c r="E200" s="104"/>
      <c r="F200" s="105"/>
    </row>
    <row r="201" spans="1:6" ht="15.75" thickBot="1" x14ac:dyDescent="0.3">
      <c r="A201" s="14">
        <v>77</v>
      </c>
      <c r="B201" s="19" t="s">
        <v>138</v>
      </c>
      <c r="C201" s="35" t="s">
        <v>139</v>
      </c>
      <c r="D201" s="45">
        <v>1</v>
      </c>
      <c r="E201" s="106"/>
      <c r="F201" s="107"/>
    </row>
    <row r="202" spans="1:6" ht="47.25" thickBot="1" x14ac:dyDescent="0.3">
      <c r="A202" s="120" t="s">
        <v>56</v>
      </c>
      <c r="B202" s="121"/>
      <c r="C202" s="121"/>
      <c r="D202" s="121"/>
      <c r="E202" s="121"/>
      <c r="F202" s="122"/>
    </row>
    <row r="203" spans="1:6" s="73" customFormat="1" ht="24" thickBot="1" x14ac:dyDescent="0.3">
      <c r="A203" s="111" t="s">
        <v>42</v>
      </c>
      <c r="B203" s="112"/>
      <c r="C203" s="112"/>
      <c r="D203" s="112"/>
      <c r="E203" s="112"/>
      <c r="F203" s="113"/>
    </row>
    <row r="204" spans="1:6" ht="15.75" thickBot="1" x14ac:dyDescent="0.3">
      <c r="A204" s="22"/>
      <c r="B204" s="23"/>
      <c r="C204" s="30"/>
      <c r="D204" s="36"/>
      <c r="E204" s="37" t="s">
        <v>149</v>
      </c>
      <c r="F204" s="38" t="s">
        <v>150</v>
      </c>
    </row>
    <row r="205" spans="1:6" ht="30" hidden="1" x14ac:dyDescent="0.25">
      <c r="A205" s="25" t="s">
        <v>40</v>
      </c>
      <c r="B205" s="26" t="s">
        <v>53</v>
      </c>
      <c r="C205" s="27" t="s">
        <v>59</v>
      </c>
      <c r="D205" s="28" t="s">
        <v>130</v>
      </c>
      <c r="E205" s="29" t="s">
        <v>131</v>
      </c>
      <c r="F205" s="24" t="s">
        <v>131</v>
      </c>
    </row>
    <row r="206" spans="1:6" hidden="1" x14ac:dyDescent="0.25">
      <c r="A206" s="2">
        <v>1</v>
      </c>
      <c r="B206" s="3" t="s">
        <v>60</v>
      </c>
      <c r="C206" s="31" t="s">
        <v>133</v>
      </c>
      <c r="D206" s="39">
        <v>10.41</v>
      </c>
      <c r="E206" s="40">
        <f>(D206*0.3)+D206</f>
        <v>13.532999999999999</v>
      </c>
      <c r="F206" s="41">
        <f>(D206*0.26)+D206</f>
        <v>13.1166</v>
      </c>
    </row>
    <row r="207" spans="1:6" hidden="1" x14ac:dyDescent="0.25">
      <c r="A207" s="2">
        <f>A206+1</f>
        <v>2</v>
      </c>
      <c r="B207" s="4" t="s">
        <v>61</v>
      </c>
      <c r="C207" s="31" t="s">
        <v>133</v>
      </c>
      <c r="D207" s="39">
        <v>13.28</v>
      </c>
      <c r="E207" s="40">
        <f t="shared" ref="E207:E220" si="18">(D207*0.3)+D207</f>
        <v>17.263999999999999</v>
      </c>
      <c r="F207" s="41">
        <f t="shared" ref="F207:F220" si="19">(D207*0.26)+D207</f>
        <v>16.732799999999997</v>
      </c>
    </row>
    <row r="208" spans="1:6" hidden="1" x14ac:dyDescent="0.25">
      <c r="A208" s="2">
        <f t="shared" ref="A208" si="20">A207+1</f>
        <v>3</v>
      </c>
      <c r="B208" s="3" t="s">
        <v>62</v>
      </c>
      <c r="C208" s="31" t="s">
        <v>133</v>
      </c>
      <c r="D208" s="39">
        <v>12.85</v>
      </c>
      <c r="E208" s="40">
        <f t="shared" si="18"/>
        <v>16.704999999999998</v>
      </c>
      <c r="F208" s="41">
        <f t="shared" si="19"/>
        <v>16.190999999999999</v>
      </c>
    </row>
    <row r="209" spans="1:6" hidden="1" x14ac:dyDescent="0.25">
      <c r="A209" s="2">
        <v>4</v>
      </c>
      <c r="B209" s="3" t="s">
        <v>63</v>
      </c>
      <c r="C209" s="31" t="s">
        <v>133</v>
      </c>
      <c r="D209" s="39">
        <v>16.36</v>
      </c>
      <c r="E209" s="40">
        <f t="shared" si="18"/>
        <v>21.268000000000001</v>
      </c>
      <c r="F209" s="41">
        <f t="shared" si="19"/>
        <v>20.613599999999998</v>
      </c>
    </row>
    <row r="210" spans="1:6" hidden="1" x14ac:dyDescent="0.25">
      <c r="A210" s="2">
        <v>5</v>
      </c>
      <c r="B210" s="3" t="s">
        <v>64</v>
      </c>
      <c r="C210" s="31" t="s">
        <v>133</v>
      </c>
      <c r="D210" s="39">
        <v>11.52</v>
      </c>
      <c r="E210" s="40">
        <f t="shared" si="18"/>
        <v>14.975999999999999</v>
      </c>
      <c r="F210" s="41">
        <f t="shared" si="19"/>
        <v>14.5152</v>
      </c>
    </row>
    <row r="211" spans="1:6" hidden="1" x14ac:dyDescent="0.25">
      <c r="A211" s="2">
        <v>6</v>
      </c>
      <c r="B211" s="3" t="s">
        <v>65</v>
      </c>
      <c r="C211" s="31" t="s">
        <v>133</v>
      </c>
      <c r="D211" s="39">
        <v>10.36</v>
      </c>
      <c r="E211" s="40">
        <f t="shared" si="18"/>
        <v>13.468</v>
      </c>
      <c r="F211" s="41">
        <f t="shared" si="19"/>
        <v>13.053599999999999</v>
      </c>
    </row>
    <row r="212" spans="1:6" hidden="1" x14ac:dyDescent="0.25">
      <c r="A212" s="2">
        <v>7</v>
      </c>
      <c r="B212" s="3" t="s">
        <v>66</v>
      </c>
      <c r="C212" s="31" t="s">
        <v>133</v>
      </c>
      <c r="D212" s="39">
        <v>11.28</v>
      </c>
      <c r="E212" s="40">
        <f t="shared" si="18"/>
        <v>14.664</v>
      </c>
      <c r="F212" s="41">
        <f t="shared" si="19"/>
        <v>14.2128</v>
      </c>
    </row>
    <row r="213" spans="1:6" hidden="1" x14ac:dyDescent="0.25">
      <c r="A213" s="2">
        <v>8</v>
      </c>
      <c r="B213" s="3" t="s">
        <v>67</v>
      </c>
      <c r="C213" s="31" t="s">
        <v>133</v>
      </c>
      <c r="D213" s="39">
        <v>41.69</v>
      </c>
      <c r="E213" s="40">
        <f t="shared" si="18"/>
        <v>54.196999999999996</v>
      </c>
      <c r="F213" s="41">
        <f t="shared" si="19"/>
        <v>52.529399999999995</v>
      </c>
    </row>
    <row r="214" spans="1:6" hidden="1" x14ac:dyDescent="0.25">
      <c r="A214" s="2">
        <v>9</v>
      </c>
      <c r="B214" s="3" t="s">
        <v>68</v>
      </c>
      <c r="C214" s="31" t="s">
        <v>133</v>
      </c>
      <c r="D214" s="39">
        <v>9.52</v>
      </c>
      <c r="E214" s="40">
        <f t="shared" si="18"/>
        <v>12.375999999999999</v>
      </c>
      <c r="F214" s="41">
        <f t="shared" si="19"/>
        <v>11.995200000000001</v>
      </c>
    </row>
    <row r="215" spans="1:6" hidden="1" x14ac:dyDescent="0.25">
      <c r="A215" s="2">
        <v>10</v>
      </c>
      <c r="B215" s="3" t="s">
        <v>72</v>
      </c>
      <c r="C215" s="31" t="s">
        <v>133</v>
      </c>
      <c r="D215" s="39">
        <v>10.5</v>
      </c>
      <c r="E215" s="40">
        <f t="shared" si="18"/>
        <v>13.65</v>
      </c>
      <c r="F215" s="41">
        <f t="shared" si="19"/>
        <v>13.23</v>
      </c>
    </row>
    <row r="216" spans="1:6" hidden="1" x14ac:dyDescent="0.25">
      <c r="A216" s="2">
        <v>11</v>
      </c>
      <c r="B216" s="3" t="s">
        <v>73</v>
      </c>
      <c r="C216" s="31" t="s">
        <v>133</v>
      </c>
      <c r="D216" s="39">
        <v>16.149999999999999</v>
      </c>
      <c r="E216" s="40">
        <f t="shared" si="18"/>
        <v>20.994999999999997</v>
      </c>
      <c r="F216" s="41">
        <f t="shared" si="19"/>
        <v>20.348999999999997</v>
      </c>
    </row>
    <row r="217" spans="1:6" hidden="1" x14ac:dyDescent="0.25">
      <c r="A217" s="2">
        <v>12</v>
      </c>
      <c r="B217" s="3" t="s">
        <v>74</v>
      </c>
      <c r="C217" s="31" t="s">
        <v>133</v>
      </c>
      <c r="D217" s="39">
        <v>12.06</v>
      </c>
      <c r="E217" s="40">
        <f t="shared" si="18"/>
        <v>15.678000000000001</v>
      </c>
      <c r="F217" s="41">
        <f t="shared" si="19"/>
        <v>15.195600000000001</v>
      </c>
    </row>
    <row r="218" spans="1:6" hidden="1" x14ac:dyDescent="0.25">
      <c r="A218" s="2">
        <v>13</v>
      </c>
      <c r="B218" s="3" t="s">
        <v>69</v>
      </c>
      <c r="C218" s="31" t="s">
        <v>133</v>
      </c>
      <c r="D218" s="39">
        <v>12.17</v>
      </c>
      <c r="E218" s="40">
        <f t="shared" si="18"/>
        <v>15.821</v>
      </c>
      <c r="F218" s="41">
        <f t="shared" si="19"/>
        <v>15.334199999999999</v>
      </c>
    </row>
    <row r="219" spans="1:6" hidden="1" x14ac:dyDescent="0.25">
      <c r="A219" s="2">
        <v>14</v>
      </c>
      <c r="B219" s="3" t="s">
        <v>70</v>
      </c>
      <c r="C219" s="31" t="s">
        <v>133</v>
      </c>
      <c r="D219" s="39">
        <v>15</v>
      </c>
      <c r="E219" s="40">
        <f t="shared" si="18"/>
        <v>19.5</v>
      </c>
      <c r="F219" s="41">
        <f t="shared" si="19"/>
        <v>18.899999999999999</v>
      </c>
    </row>
    <row r="220" spans="1:6" ht="15.75" hidden="1" thickBot="1" x14ac:dyDescent="0.3">
      <c r="A220" s="20">
        <v>15</v>
      </c>
      <c r="B220" s="3" t="s">
        <v>71</v>
      </c>
      <c r="C220" s="31" t="s">
        <v>133</v>
      </c>
      <c r="D220" s="42">
        <v>9.26</v>
      </c>
      <c r="E220" s="40">
        <f t="shared" si="18"/>
        <v>12.038</v>
      </c>
      <c r="F220" s="41">
        <f t="shared" si="19"/>
        <v>11.6676</v>
      </c>
    </row>
    <row r="221" spans="1:6" ht="15.75" hidden="1" thickBot="1" x14ac:dyDescent="0.3">
      <c r="A221" s="108"/>
      <c r="B221" s="109"/>
      <c r="C221" s="109"/>
      <c r="D221" s="109"/>
      <c r="E221" s="109"/>
      <c r="F221" s="110"/>
    </row>
    <row r="222" spans="1:6" ht="24" thickBot="1" x14ac:dyDescent="0.3">
      <c r="A222" s="111" t="s">
        <v>43</v>
      </c>
      <c r="B222" s="112"/>
      <c r="C222" s="112"/>
      <c r="D222" s="112"/>
      <c r="E222" s="112"/>
      <c r="F222" s="113"/>
    </row>
    <row r="223" spans="1:6" ht="15.75" thickBot="1" x14ac:dyDescent="0.3">
      <c r="A223" s="22"/>
      <c r="B223" s="23"/>
      <c r="C223" s="30"/>
      <c r="D223" s="36"/>
      <c r="E223" s="37" t="s">
        <v>132</v>
      </c>
      <c r="F223" s="38" t="s">
        <v>151</v>
      </c>
    </row>
    <row r="224" spans="1:6" ht="30" hidden="1" x14ac:dyDescent="0.25">
      <c r="A224" s="25" t="s">
        <v>40</v>
      </c>
      <c r="B224" s="26" t="s">
        <v>53</v>
      </c>
      <c r="C224" s="27" t="s">
        <v>59</v>
      </c>
      <c r="D224" s="28" t="s">
        <v>130</v>
      </c>
      <c r="E224" s="29" t="s">
        <v>131</v>
      </c>
      <c r="F224" s="24" t="s">
        <v>131</v>
      </c>
    </row>
    <row r="225" spans="1:6" hidden="1" x14ac:dyDescent="0.25">
      <c r="A225" s="2">
        <v>16</v>
      </c>
      <c r="B225" s="3" t="s">
        <v>75</v>
      </c>
      <c r="C225" s="31" t="s">
        <v>133</v>
      </c>
      <c r="D225" s="39">
        <v>8.6999999999999993</v>
      </c>
      <c r="E225" s="40">
        <f>(D225*0.31)+D225</f>
        <v>11.396999999999998</v>
      </c>
      <c r="F225" s="41">
        <f>(D225*0.27)+D225</f>
        <v>11.048999999999999</v>
      </c>
    </row>
    <row r="226" spans="1:6" hidden="1" x14ac:dyDescent="0.25">
      <c r="A226" s="2">
        <v>17</v>
      </c>
      <c r="B226" s="4" t="s">
        <v>76</v>
      </c>
      <c r="C226" s="31" t="s">
        <v>133</v>
      </c>
      <c r="D226" s="39">
        <v>8.18</v>
      </c>
      <c r="E226" s="40">
        <f t="shared" ref="E226:E238" si="21">(D226*0.31)+D226</f>
        <v>10.7158</v>
      </c>
      <c r="F226" s="41">
        <f t="shared" ref="F226:F238" si="22">(D226*0.27)+D226</f>
        <v>10.3886</v>
      </c>
    </row>
    <row r="227" spans="1:6" hidden="1" x14ac:dyDescent="0.25">
      <c r="A227" s="2">
        <v>18</v>
      </c>
      <c r="B227" s="3" t="s">
        <v>77</v>
      </c>
      <c r="C227" s="31" t="s">
        <v>133</v>
      </c>
      <c r="D227" s="39">
        <v>25</v>
      </c>
      <c r="E227" s="40">
        <f t="shared" si="21"/>
        <v>32.75</v>
      </c>
      <c r="F227" s="41">
        <f t="shared" si="22"/>
        <v>31.75</v>
      </c>
    </row>
    <row r="228" spans="1:6" hidden="1" x14ac:dyDescent="0.25">
      <c r="A228" s="2">
        <v>19</v>
      </c>
      <c r="B228" s="3" t="s">
        <v>78</v>
      </c>
      <c r="C228" s="31" t="s">
        <v>133</v>
      </c>
      <c r="D228" s="39">
        <v>11.07</v>
      </c>
      <c r="E228" s="40">
        <f t="shared" si="21"/>
        <v>14.5017</v>
      </c>
      <c r="F228" s="41">
        <f t="shared" si="22"/>
        <v>14.058900000000001</v>
      </c>
    </row>
    <row r="229" spans="1:6" hidden="1" x14ac:dyDescent="0.25">
      <c r="A229" s="2">
        <v>20</v>
      </c>
      <c r="B229" s="3" t="s">
        <v>79</v>
      </c>
      <c r="C229" s="31" t="s">
        <v>133</v>
      </c>
      <c r="D229" s="39">
        <v>10.77</v>
      </c>
      <c r="E229" s="40">
        <f t="shared" si="21"/>
        <v>14.108699999999999</v>
      </c>
      <c r="F229" s="41">
        <f t="shared" si="22"/>
        <v>13.677899999999999</v>
      </c>
    </row>
    <row r="230" spans="1:6" hidden="1" x14ac:dyDescent="0.25">
      <c r="A230" s="2">
        <v>21</v>
      </c>
      <c r="B230" s="3" t="s">
        <v>80</v>
      </c>
      <c r="C230" s="31" t="s">
        <v>133</v>
      </c>
      <c r="D230" s="39">
        <v>11.76</v>
      </c>
      <c r="E230" s="40">
        <f t="shared" si="21"/>
        <v>15.4056</v>
      </c>
      <c r="F230" s="41">
        <f t="shared" si="22"/>
        <v>14.9352</v>
      </c>
    </row>
    <row r="231" spans="1:6" hidden="1" x14ac:dyDescent="0.25">
      <c r="A231" s="2">
        <v>22</v>
      </c>
      <c r="B231" s="3" t="s">
        <v>81</v>
      </c>
      <c r="C231" s="31" t="s">
        <v>133</v>
      </c>
      <c r="D231" s="39">
        <v>15</v>
      </c>
      <c r="E231" s="40">
        <f t="shared" si="21"/>
        <v>19.649999999999999</v>
      </c>
      <c r="F231" s="41">
        <f t="shared" si="22"/>
        <v>19.05</v>
      </c>
    </row>
    <row r="232" spans="1:6" hidden="1" x14ac:dyDescent="0.25">
      <c r="A232" s="2">
        <v>23</v>
      </c>
      <c r="B232" s="3" t="s">
        <v>82</v>
      </c>
      <c r="C232" s="31" t="s">
        <v>133</v>
      </c>
      <c r="D232" s="39">
        <v>10.5</v>
      </c>
      <c r="E232" s="40">
        <f t="shared" si="21"/>
        <v>13.754999999999999</v>
      </c>
      <c r="F232" s="41">
        <f t="shared" si="22"/>
        <v>13.335000000000001</v>
      </c>
    </row>
    <row r="233" spans="1:6" hidden="1" x14ac:dyDescent="0.25">
      <c r="A233" s="2">
        <v>24</v>
      </c>
      <c r="B233" s="3" t="s">
        <v>83</v>
      </c>
      <c r="C233" s="31" t="s">
        <v>133</v>
      </c>
      <c r="D233" s="39">
        <v>16</v>
      </c>
      <c r="E233" s="40">
        <f t="shared" si="21"/>
        <v>20.96</v>
      </c>
      <c r="F233" s="41">
        <f t="shared" si="22"/>
        <v>20.32</v>
      </c>
    </row>
    <row r="234" spans="1:6" hidden="1" x14ac:dyDescent="0.25">
      <c r="A234" s="2">
        <v>25</v>
      </c>
      <c r="B234" s="3" t="s">
        <v>84</v>
      </c>
      <c r="C234" s="31" t="s">
        <v>133</v>
      </c>
      <c r="D234" s="39">
        <v>9.4700000000000006</v>
      </c>
      <c r="E234" s="40">
        <f t="shared" si="21"/>
        <v>12.405700000000001</v>
      </c>
      <c r="F234" s="41">
        <f t="shared" si="22"/>
        <v>12.026900000000001</v>
      </c>
    </row>
    <row r="235" spans="1:6" hidden="1" x14ac:dyDescent="0.25">
      <c r="A235" s="2">
        <v>26</v>
      </c>
      <c r="B235" s="3" t="s">
        <v>85</v>
      </c>
      <c r="C235" s="31" t="s">
        <v>133</v>
      </c>
      <c r="D235" s="39">
        <v>11.2</v>
      </c>
      <c r="E235" s="40">
        <f t="shared" si="21"/>
        <v>14.671999999999999</v>
      </c>
      <c r="F235" s="41">
        <f t="shared" si="22"/>
        <v>14.224</v>
      </c>
    </row>
    <row r="236" spans="1:6" hidden="1" x14ac:dyDescent="0.25">
      <c r="A236" s="2">
        <v>27</v>
      </c>
      <c r="B236" s="3" t="s">
        <v>86</v>
      </c>
      <c r="C236" s="31" t="s">
        <v>133</v>
      </c>
      <c r="D236" s="39">
        <v>21.23</v>
      </c>
      <c r="E236" s="40">
        <f t="shared" si="21"/>
        <v>27.811299999999999</v>
      </c>
      <c r="F236" s="41">
        <f t="shared" si="22"/>
        <v>26.9621</v>
      </c>
    </row>
    <row r="237" spans="1:6" hidden="1" x14ac:dyDescent="0.25">
      <c r="A237" s="2">
        <v>28</v>
      </c>
      <c r="B237" s="3" t="s">
        <v>87</v>
      </c>
      <c r="C237" s="31" t="s">
        <v>133</v>
      </c>
      <c r="D237" s="39">
        <v>8.5</v>
      </c>
      <c r="E237" s="40">
        <f t="shared" si="21"/>
        <v>11.135</v>
      </c>
      <c r="F237" s="41">
        <f t="shared" si="22"/>
        <v>10.795</v>
      </c>
    </row>
    <row r="238" spans="1:6" ht="15.75" hidden="1" thickBot="1" x14ac:dyDescent="0.3">
      <c r="A238" s="14">
        <v>29</v>
      </c>
      <c r="B238" s="15" t="s">
        <v>88</v>
      </c>
      <c r="C238" s="31" t="s">
        <v>133</v>
      </c>
      <c r="D238" s="44">
        <v>10.85</v>
      </c>
      <c r="E238" s="40">
        <f t="shared" si="21"/>
        <v>14.2135</v>
      </c>
      <c r="F238" s="41">
        <f t="shared" si="22"/>
        <v>13.779499999999999</v>
      </c>
    </row>
    <row r="239" spans="1:6" ht="15.75" hidden="1" thickBot="1" x14ac:dyDescent="0.3">
      <c r="A239" s="117"/>
      <c r="B239" s="118"/>
      <c r="C239" s="118"/>
      <c r="D239" s="118"/>
      <c r="E239" s="118"/>
      <c r="F239" s="119"/>
    </row>
    <row r="240" spans="1:6" ht="24" thickBot="1" x14ac:dyDescent="0.3">
      <c r="A240" s="111" t="s">
        <v>44</v>
      </c>
      <c r="B240" s="112"/>
      <c r="C240" s="112"/>
      <c r="D240" s="112"/>
      <c r="E240" s="112"/>
      <c r="F240" s="113"/>
    </row>
    <row r="241" spans="1:6" ht="15.75" thickBot="1" x14ac:dyDescent="0.3">
      <c r="A241" s="22"/>
      <c r="B241" s="23"/>
      <c r="C241" s="30"/>
      <c r="D241" s="36"/>
      <c r="E241" s="37" t="s">
        <v>152</v>
      </c>
      <c r="F241" s="38" t="s">
        <v>153</v>
      </c>
    </row>
    <row r="242" spans="1:6" ht="30" hidden="1" x14ac:dyDescent="0.25">
      <c r="A242" s="25" t="s">
        <v>40</v>
      </c>
      <c r="B242" s="26" t="s">
        <v>53</v>
      </c>
      <c r="C242" s="27" t="s">
        <v>59</v>
      </c>
      <c r="D242" s="28" t="s">
        <v>130</v>
      </c>
      <c r="E242" s="29" t="s">
        <v>131</v>
      </c>
      <c r="F242" s="24" t="s">
        <v>131</v>
      </c>
    </row>
    <row r="243" spans="1:6" hidden="1" x14ac:dyDescent="0.25">
      <c r="A243" s="2">
        <v>30</v>
      </c>
      <c r="B243" s="17" t="s">
        <v>89</v>
      </c>
      <c r="C243" s="32" t="s">
        <v>133</v>
      </c>
      <c r="D243" s="39">
        <v>17.239999999999998</v>
      </c>
      <c r="E243" s="40">
        <f>(D243*0.28)+D243</f>
        <v>22.0672</v>
      </c>
      <c r="F243" s="50">
        <f>(D243*0.25)+D243</f>
        <v>21.549999999999997</v>
      </c>
    </row>
    <row r="244" spans="1:6" hidden="1" x14ac:dyDescent="0.25">
      <c r="A244" s="2">
        <v>31</v>
      </c>
      <c r="B244" s="17" t="s">
        <v>90</v>
      </c>
      <c r="C244" s="32" t="s">
        <v>133</v>
      </c>
      <c r="D244" s="39">
        <v>16.329999999999998</v>
      </c>
      <c r="E244" s="40">
        <f t="shared" ref="E244:E275" si="23">(D244*0.28)+D244</f>
        <v>20.9024</v>
      </c>
      <c r="F244" s="50">
        <f t="shared" ref="F244:F275" si="24">(D244*0.25)+D244</f>
        <v>20.412499999999998</v>
      </c>
    </row>
    <row r="245" spans="1:6" hidden="1" x14ac:dyDescent="0.25">
      <c r="A245" s="2">
        <v>32</v>
      </c>
      <c r="B245" s="17" t="s">
        <v>91</v>
      </c>
      <c r="C245" s="32" t="s">
        <v>133</v>
      </c>
      <c r="D245" s="39">
        <v>14.06</v>
      </c>
      <c r="E245" s="40">
        <f t="shared" si="23"/>
        <v>17.9968</v>
      </c>
      <c r="F245" s="50">
        <f t="shared" si="24"/>
        <v>17.574999999999999</v>
      </c>
    </row>
    <row r="246" spans="1:6" hidden="1" x14ac:dyDescent="0.25">
      <c r="A246" s="2">
        <v>33</v>
      </c>
      <c r="B246" s="17" t="s">
        <v>92</v>
      </c>
      <c r="C246" s="32" t="s">
        <v>133</v>
      </c>
      <c r="D246" s="39">
        <v>17.23</v>
      </c>
      <c r="E246" s="40">
        <f t="shared" si="23"/>
        <v>22.054400000000001</v>
      </c>
      <c r="F246" s="50">
        <f t="shared" si="24"/>
        <v>21.537500000000001</v>
      </c>
    </row>
    <row r="247" spans="1:6" hidden="1" x14ac:dyDescent="0.25">
      <c r="A247" s="2">
        <v>34</v>
      </c>
      <c r="B247" s="17" t="s">
        <v>93</v>
      </c>
      <c r="C247" s="32" t="s">
        <v>133</v>
      </c>
      <c r="D247" s="39">
        <v>15</v>
      </c>
      <c r="E247" s="40">
        <f t="shared" si="23"/>
        <v>19.2</v>
      </c>
      <c r="F247" s="50">
        <f t="shared" si="24"/>
        <v>18.75</v>
      </c>
    </row>
    <row r="248" spans="1:6" hidden="1" x14ac:dyDescent="0.25">
      <c r="A248" s="2">
        <v>35</v>
      </c>
      <c r="B248" s="17" t="s">
        <v>94</v>
      </c>
      <c r="C248" s="32" t="s">
        <v>133</v>
      </c>
      <c r="D248" s="39">
        <v>25.63</v>
      </c>
      <c r="E248" s="40">
        <f t="shared" si="23"/>
        <v>32.806399999999996</v>
      </c>
      <c r="F248" s="50">
        <f t="shared" si="24"/>
        <v>32.037500000000001</v>
      </c>
    </row>
    <row r="249" spans="1:6" hidden="1" x14ac:dyDescent="0.25">
      <c r="A249" s="2">
        <v>36</v>
      </c>
      <c r="B249" s="17" t="s">
        <v>95</v>
      </c>
      <c r="C249" s="32" t="s">
        <v>133</v>
      </c>
      <c r="D249" s="39">
        <v>14.85</v>
      </c>
      <c r="E249" s="40">
        <f t="shared" si="23"/>
        <v>19.007999999999999</v>
      </c>
      <c r="F249" s="50">
        <f t="shared" si="24"/>
        <v>18.5625</v>
      </c>
    </row>
    <row r="250" spans="1:6" hidden="1" x14ac:dyDescent="0.25">
      <c r="A250" s="2">
        <v>37</v>
      </c>
      <c r="B250" s="17" t="s">
        <v>96</v>
      </c>
      <c r="C250" s="32" t="s">
        <v>133</v>
      </c>
      <c r="D250" s="39">
        <v>14</v>
      </c>
      <c r="E250" s="40">
        <f t="shared" si="23"/>
        <v>17.920000000000002</v>
      </c>
      <c r="F250" s="50">
        <f t="shared" si="24"/>
        <v>17.5</v>
      </c>
    </row>
    <row r="251" spans="1:6" hidden="1" x14ac:dyDescent="0.25">
      <c r="A251" s="2">
        <v>38</v>
      </c>
      <c r="B251" s="17" t="s">
        <v>97</v>
      </c>
      <c r="C251" s="32" t="s">
        <v>133</v>
      </c>
      <c r="D251" s="39">
        <v>14</v>
      </c>
      <c r="E251" s="40">
        <f t="shared" si="23"/>
        <v>17.920000000000002</v>
      </c>
      <c r="F251" s="50">
        <f t="shared" si="24"/>
        <v>17.5</v>
      </c>
    </row>
    <row r="252" spans="1:6" hidden="1" x14ac:dyDescent="0.25">
      <c r="A252" s="2">
        <v>39</v>
      </c>
      <c r="B252" s="17" t="s">
        <v>98</v>
      </c>
      <c r="C252" s="32" t="s">
        <v>133</v>
      </c>
      <c r="D252" s="39">
        <v>15.23</v>
      </c>
      <c r="E252" s="40">
        <f t="shared" si="23"/>
        <v>19.494399999999999</v>
      </c>
      <c r="F252" s="50">
        <f t="shared" si="24"/>
        <v>19.037500000000001</v>
      </c>
    </row>
    <row r="253" spans="1:6" hidden="1" x14ac:dyDescent="0.25">
      <c r="A253" s="2">
        <v>40</v>
      </c>
      <c r="B253" s="17" t="s">
        <v>99</v>
      </c>
      <c r="C253" s="32" t="s">
        <v>133</v>
      </c>
      <c r="D253" s="39">
        <v>10</v>
      </c>
      <c r="E253" s="40">
        <f t="shared" si="23"/>
        <v>12.8</v>
      </c>
      <c r="F253" s="50">
        <f t="shared" si="24"/>
        <v>12.5</v>
      </c>
    </row>
    <row r="254" spans="1:6" hidden="1" x14ac:dyDescent="0.25">
      <c r="A254" s="2">
        <v>41</v>
      </c>
      <c r="B254" s="17" t="s">
        <v>72</v>
      </c>
      <c r="C254" s="32" t="s">
        <v>133</v>
      </c>
      <c r="D254" s="39">
        <v>10</v>
      </c>
      <c r="E254" s="40">
        <f t="shared" si="23"/>
        <v>12.8</v>
      </c>
      <c r="F254" s="50">
        <f t="shared" si="24"/>
        <v>12.5</v>
      </c>
    </row>
    <row r="255" spans="1:6" hidden="1" x14ac:dyDescent="0.25">
      <c r="A255" s="2">
        <v>42</v>
      </c>
      <c r="B255" s="17" t="s">
        <v>100</v>
      </c>
      <c r="C255" s="32" t="s">
        <v>133</v>
      </c>
      <c r="D255" s="39">
        <v>25</v>
      </c>
      <c r="E255" s="40">
        <f t="shared" si="23"/>
        <v>32</v>
      </c>
      <c r="F255" s="50">
        <f t="shared" si="24"/>
        <v>31.25</v>
      </c>
    </row>
    <row r="256" spans="1:6" hidden="1" x14ac:dyDescent="0.25">
      <c r="A256" s="2">
        <v>43</v>
      </c>
      <c r="B256" s="17" t="s">
        <v>101</v>
      </c>
      <c r="C256" s="32" t="s">
        <v>133</v>
      </c>
      <c r="D256" s="39">
        <v>16.920000000000002</v>
      </c>
      <c r="E256" s="40">
        <f t="shared" si="23"/>
        <v>21.657600000000002</v>
      </c>
      <c r="F256" s="50">
        <f t="shared" si="24"/>
        <v>21.150000000000002</v>
      </c>
    </row>
    <row r="257" spans="1:6" hidden="1" x14ac:dyDescent="0.25">
      <c r="A257" s="2">
        <v>44</v>
      </c>
      <c r="B257" s="17" t="s">
        <v>102</v>
      </c>
      <c r="C257" s="32" t="s">
        <v>133</v>
      </c>
      <c r="D257" s="39">
        <v>28.03</v>
      </c>
      <c r="E257" s="40">
        <f t="shared" si="23"/>
        <v>35.878399999999999</v>
      </c>
      <c r="F257" s="50">
        <f t="shared" si="24"/>
        <v>35.037500000000001</v>
      </c>
    </row>
    <row r="258" spans="1:6" hidden="1" x14ac:dyDescent="0.25">
      <c r="A258" s="2">
        <v>45</v>
      </c>
      <c r="B258" s="17" t="s">
        <v>103</v>
      </c>
      <c r="C258" s="32" t="s">
        <v>133</v>
      </c>
      <c r="D258" s="39">
        <v>33.61</v>
      </c>
      <c r="E258" s="40">
        <f t="shared" si="23"/>
        <v>43.020800000000001</v>
      </c>
      <c r="F258" s="50">
        <f t="shared" si="24"/>
        <v>42.012500000000003</v>
      </c>
    </row>
    <row r="259" spans="1:6" hidden="1" x14ac:dyDescent="0.25">
      <c r="A259" s="2">
        <v>46</v>
      </c>
      <c r="B259" s="17" t="s">
        <v>104</v>
      </c>
      <c r="C259" s="32" t="s">
        <v>133</v>
      </c>
      <c r="D259" s="39">
        <v>13.98</v>
      </c>
      <c r="E259" s="40">
        <f t="shared" si="23"/>
        <v>17.894400000000001</v>
      </c>
      <c r="F259" s="50">
        <f t="shared" si="24"/>
        <v>17.475000000000001</v>
      </c>
    </row>
    <row r="260" spans="1:6" hidden="1" x14ac:dyDescent="0.25">
      <c r="A260" s="2">
        <v>47</v>
      </c>
      <c r="B260" s="17" t="s">
        <v>105</v>
      </c>
      <c r="C260" s="32" t="s">
        <v>133</v>
      </c>
      <c r="D260" s="39">
        <v>14.53</v>
      </c>
      <c r="E260" s="40">
        <f t="shared" si="23"/>
        <v>18.598399999999998</v>
      </c>
      <c r="F260" s="50">
        <f t="shared" si="24"/>
        <v>18.162499999999998</v>
      </c>
    </row>
    <row r="261" spans="1:6" hidden="1" x14ac:dyDescent="0.25">
      <c r="A261" s="2">
        <v>48</v>
      </c>
      <c r="B261" s="17" t="s">
        <v>106</v>
      </c>
      <c r="C261" s="32" t="s">
        <v>133</v>
      </c>
      <c r="D261" s="39">
        <v>19.23</v>
      </c>
      <c r="E261" s="40">
        <f t="shared" si="23"/>
        <v>24.6144</v>
      </c>
      <c r="F261" s="50">
        <f t="shared" si="24"/>
        <v>24.037500000000001</v>
      </c>
    </row>
    <row r="262" spans="1:6" hidden="1" x14ac:dyDescent="0.25">
      <c r="A262" s="2">
        <v>49</v>
      </c>
      <c r="B262" s="17" t="s">
        <v>107</v>
      </c>
      <c r="C262" s="32" t="s">
        <v>133</v>
      </c>
      <c r="D262" s="39">
        <v>18.57</v>
      </c>
      <c r="E262" s="40">
        <f t="shared" si="23"/>
        <v>23.769600000000001</v>
      </c>
      <c r="F262" s="50">
        <f t="shared" si="24"/>
        <v>23.212499999999999</v>
      </c>
    </row>
    <row r="263" spans="1:6" hidden="1" x14ac:dyDescent="0.25">
      <c r="A263" s="2">
        <v>50</v>
      </c>
      <c r="B263" s="17" t="s">
        <v>108</v>
      </c>
      <c r="C263" s="32" t="s">
        <v>133</v>
      </c>
      <c r="D263" s="39">
        <v>18</v>
      </c>
      <c r="E263" s="40">
        <f t="shared" si="23"/>
        <v>23.04</v>
      </c>
      <c r="F263" s="50">
        <f t="shared" si="24"/>
        <v>22.5</v>
      </c>
    </row>
    <row r="264" spans="1:6" hidden="1" x14ac:dyDescent="0.25">
      <c r="A264" s="2">
        <v>51</v>
      </c>
      <c r="B264" s="17" t="s">
        <v>109</v>
      </c>
      <c r="C264" s="32" t="s">
        <v>133</v>
      </c>
      <c r="D264" s="39">
        <v>12.75</v>
      </c>
      <c r="E264" s="40">
        <f t="shared" si="23"/>
        <v>16.32</v>
      </c>
      <c r="F264" s="50">
        <f t="shared" si="24"/>
        <v>15.9375</v>
      </c>
    </row>
    <row r="265" spans="1:6" hidden="1" x14ac:dyDescent="0.25">
      <c r="A265" s="2">
        <v>52</v>
      </c>
      <c r="B265" s="17" t="s">
        <v>110</v>
      </c>
      <c r="C265" s="32" t="s">
        <v>133</v>
      </c>
      <c r="D265" s="39">
        <v>16</v>
      </c>
      <c r="E265" s="40">
        <f t="shared" si="23"/>
        <v>20.48</v>
      </c>
      <c r="F265" s="50">
        <f t="shared" si="24"/>
        <v>20</v>
      </c>
    </row>
    <row r="266" spans="1:6" hidden="1" x14ac:dyDescent="0.25">
      <c r="A266" s="2">
        <v>53</v>
      </c>
      <c r="B266" s="17" t="s">
        <v>111</v>
      </c>
      <c r="C266" s="32" t="s">
        <v>133</v>
      </c>
      <c r="D266" s="39">
        <v>15.48</v>
      </c>
      <c r="E266" s="40">
        <f t="shared" si="23"/>
        <v>19.814399999999999</v>
      </c>
      <c r="F266" s="50">
        <f t="shared" si="24"/>
        <v>19.350000000000001</v>
      </c>
    </row>
    <row r="267" spans="1:6" hidden="1" x14ac:dyDescent="0.25">
      <c r="A267" s="2">
        <v>54</v>
      </c>
      <c r="B267" s="17" t="s">
        <v>112</v>
      </c>
      <c r="C267" s="32" t="s">
        <v>133</v>
      </c>
      <c r="D267" s="39">
        <v>19.62</v>
      </c>
      <c r="E267" s="40">
        <f t="shared" si="23"/>
        <v>25.113600000000002</v>
      </c>
      <c r="F267" s="50">
        <f t="shared" si="24"/>
        <v>24.525000000000002</v>
      </c>
    </row>
    <row r="268" spans="1:6" hidden="1" x14ac:dyDescent="0.25">
      <c r="A268" s="2">
        <v>55</v>
      </c>
      <c r="B268" s="17" t="s">
        <v>113</v>
      </c>
      <c r="C268" s="32" t="s">
        <v>133</v>
      </c>
      <c r="D268" s="39">
        <v>15.44</v>
      </c>
      <c r="E268" s="40">
        <f t="shared" si="23"/>
        <v>19.763199999999998</v>
      </c>
      <c r="F268" s="50">
        <f t="shared" si="24"/>
        <v>19.3</v>
      </c>
    </row>
    <row r="269" spans="1:6" hidden="1" x14ac:dyDescent="0.25">
      <c r="A269" s="2">
        <v>56</v>
      </c>
      <c r="B269" s="17" t="s">
        <v>114</v>
      </c>
      <c r="C269" s="32" t="s">
        <v>133</v>
      </c>
      <c r="D269" s="39">
        <v>21.83</v>
      </c>
      <c r="E269" s="40">
        <f t="shared" si="23"/>
        <v>27.942399999999999</v>
      </c>
      <c r="F269" s="50">
        <f t="shared" si="24"/>
        <v>27.287499999999998</v>
      </c>
    </row>
    <row r="270" spans="1:6" hidden="1" x14ac:dyDescent="0.25">
      <c r="A270" s="2">
        <v>57</v>
      </c>
      <c r="B270" s="17" t="s">
        <v>115</v>
      </c>
      <c r="C270" s="32" t="s">
        <v>133</v>
      </c>
      <c r="D270" s="39">
        <v>10</v>
      </c>
      <c r="E270" s="40">
        <f t="shared" si="23"/>
        <v>12.8</v>
      </c>
      <c r="F270" s="50">
        <f t="shared" si="24"/>
        <v>12.5</v>
      </c>
    </row>
    <row r="271" spans="1:6" hidden="1" x14ac:dyDescent="0.25">
      <c r="A271" s="2">
        <v>58</v>
      </c>
      <c r="B271" s="17" t="s">
        <v>116</v>
      </c>
      <c r="C271" s="32" t="s">
        <v>133</v>
      </c>
      <c r="D271" s="39">
        <v>14.54</v>
      </c>
      <c r="E271" s="40">
        <f t="shared" si="23"/>
        <v>18.6112</v>
      </c>
      <c r="F271" s="50">
        <f t="shared" si="24"/>
        <v>18.174999999999997</v>
      </c>
    </row>
    <row r="272" spans="1:6" hidden="1" x14ac:dyDescent="0.25">
      <c r="A272" s="2">
        <v>59</v>
      </c>
      <c r="B272" s="17" t="s">
        <v>117</v>
      </c>
      <c r="C272" s="32" t="s">
        <v>133</v>
      </c>
      <c r="D272" s="39">
        <v>13</v>
      </c>
      <c r="E272" s="40">
        <f t="shared" si="23"/>
        <v>16.64</v>
      </c>
      <c r="F272" s="50">
        <f t="shared" si="24"/>
        <v>16.25</v>
      </c>
    </row>
    <row r="273" spans="1:6" hidden="1" x14ac:dyDescent="0.25">
      <c r="A273" s="2">
        <v>60</v>
      </c>
      <c r="B273" s="17" t="s">
        <v>118</v>
      </c>
      <c r="C273" s="32" t="s">
        <v>133</v>
      </c>
      <c r="D273" s="39">
        <v>25.6</v>
      </c>
      <c r="E273" s="40">
        <f t="shared" si="23"/>
        <v>32.768000000000001</v>
      </c>
      <c r="F273" s="50">
        <f t="shared" si="24"/>
        <v>32</v>
      </c>
    </row>
    <row r="274" spans="1:6" hidden="1" x14ac:dyDescent="0.25">
      <c r="A274" s="2">
        <v>61</v>
      </c>
      <c r="B274" s="17" t="s">
        <v>119</v>
      </c>
      <c r="C274" s="32" t="s">
        <v>133</v>
      </c>
      <c r="D274" s="39">
        <v>10.89</v>
      </c>
      <c r="E274" s="40">
        <f t="shared" si="23"/>
        <v>13.939200000000001</v>
      </c>
      <c r="F274" s="50">
        <f t="shared" si="24"/>
        <v>13.612500000000001</v>
      </c>
    </row>
    <row r="275" spans="1:6" ht="15.75" hidden="1" thickBot="1" x14ac:dyDescent="0.3">
      <c r="A275" s="20">
        <v>62</v>
      </c>
      <c r="B275" s="21" t="s">
        <v>120</v>
      </c>
      <c r="C275" s="32" t="s">
        <v>133</v>
      </c>
      <c r="D275" s="42">
        <v>10</v>
      </c>
      <c r="E275" s="40">
        <f t="shared" si="23"/>
        <v>12.8</v>
      </c>
      <c r="F275" s="50">
        <f t="shared" si="24"/>
        <v>12.5</v>
      </c>
    </row>
    <row r="276" spans="1:6" ht="15.75" hidden="1" thickBot="1" x14ac:dyDescent="0.3">
      <c r="A276" s="108"/>
      <c r="B276" s="109"/>
      <c r="C276" s="109"/>
      <c r="D276" s="109"/>
      <c r="E276" s="109"/>
      <c r="F276" s="110"/>
    </row>
    <row r="277" spans="1:6" ht="24" thickBot="1" x14ac:dyDescent="0.3">
      <c r="A277" s="111" t="s">
        <v>45</v>
      </c>
      <c r="B277" s="112"/>
      <c r="C277" s="112"/>
      <c r="D277" s="112"/>
      <c r="E277" s="112"/>
      <c r="F277" s="113"/>
    </row>
    <row r="278" spans="1:6" ht="15.75" thickBot="1" x14ac:dyDescent="0.3">
      <c r="A278" s="22"/>
      <c r="B278" s="23"/>
      <c r="C278" s="30"/>
      <c r="D278" s="36"/>
      <c r="E278" s="37" t="s">
        <v>149</v>
      </c>
      <c r="F278" s="38" t="s">
        <v>153</v>
      </c>
    </row>
    <row r="279" spans="1:6" ht="30" hidden="1" x14ac:dyDescent="0.25">
      <c r="A279" s="25" t="s">
        <v>40</v>
      </c>
      <c r="B279" s="26" t="s">
        <v>53</v>
      </c>
      <c r="C279" s="27" t="s">
        <v>59</v>
      </c>
      <c r="D279" s="28" t="s">
        <v>130</v>
      </c>
      <c r="E279" s="29" t="s">
        <v>131</v>
      </c>
      <c r="F279" s="24" t="s">
        <v>131</v>
      </c>
    </row>
    <row r="280" spans="1:6" hidden="1" x14ac:dyDescent="0.25">
      <c r="A280" s="2">
        <v>63</v>
      </c>
      <c r="B280" s="17" t="s">
        <v>121</v>
      </c>
      <c r="C280" s="33" t="s">
        <v>133</v>
      </c>
      <c r="D280" s="39">
        <v>13</v>
      </c>
      <c r="E280" s="40">
        <f>(D280*0.3)+D280</f>
        <v>16.899999999999999</v>
      </c>
      <c r="F280" s="50">
        <f>(D280*0.25)+D280</f>
        <v>16.25</v>
      </c>
    </row>
    <row r="281" spans="1:6" hidden="1" x14ac:dyDescent="0.25">
      <c r="A281" s="2">
        <v>64</v>
      </c>
      <c r="B281" s="17" t="s">
        <v>122</v>
      </c>
      <c r="C281" s="33" t="s">
        <v>133</v>
      </c>
      <c r="D281" s="39">
        <v>11.13</v>
      </c>
      <c r="E281" s="40">
        <f t="shared" ref="E281:E288" si="25">(D281*0.3)+D281</f>
        <v>14.469000000000001</v>
      </c>
      <c r="F281" s="50">
        <f t="shared" ref="F281:F288" si="26">(D281*0.25)+D281</f>
        <v>13.912500000000001</v>
      </c>
    </row>
    <row r="282" spans="1:6" hidden="1" x14ac:dyDescent="0.25">
      <c r="A282" s="2">
        <v>65</v>
      </c>
      <c r="B282" s="17" t="s">
        <v>129</v>
      </c>
      <c r="C282" s="33" t="s">
        <v>133</v>
      </c>
      <c r="D282" s="39">
        <v>22.88</v>
      </c>
      <c r="E282" s="40">
        <f t="shared" si="25"/>
        <v>29.744</v>
      </c>
      <c r="F282" s="50">
        <f t="shared" si="26"/>
        <v>28.599999999999998</v>
      </c>
    </row>
    <row r="283" spans="1:6" hidden="1" x14ac:dyDescent="0.25">
      <c r="A283" s="2">
        <v>66</v>
      </c>
      <c r="B283" s="17" t="s">
        <v>123</v>
      </c>
      <c r="C283" s="33" t="s">
        <v>133</v>
      </c>
      <c r="D283" s="39">
        <v>16.940000000000001</v>
      </c>
      <c r="E283" s="40">
        <f t="shared" si="25"/>
        <v>22.022000000000002</v>
      </c>
      <c r="F283" s="50">
        <f t="shared" si="26"/>
        <v>21.175000000000001</v>
      </c>
    </row>
    <row r="284" spans="1:6" hidden="1" x14ac:dyDescent="0.25">
      <c r="A284" s="2">
        <v>67</v>
      </c>
      <c r="B284" s="17" t="s">
        <v>124</v>
      </c>
      <c r="C284" s="33" t="s">
        <v>133</v>
      </c>
      <c r="D284" s="39">
        <v>20</v>
      </c>
      <c r="E284" s="40">
        <f t="shared" si="25"/>
        <v>26</v>
      </c>
      <c r="F284" s="50">
        <f t="shared" si="26"/>
        <v>25</v>
      </c>
    </row>
    <row r="285" spans="1:6" hidden="1" x14ac:dyDescent="0.25">
      <c r="A285" s="2">
        <v>68</v>
      </c>
      <c r="B285" s="17" t="s">
        <v>125</v>
      </c>
      <c r="C285" s="33" t="s">
        <v>133</v>
      </c>
      <c r="D285" s="39">
        <v>14</v>
      </c>
      <c r="E285" s="40">
        <f t="shared" si="25"/>
        <v>18.2</v>
      </c>
      <c r="F285" s="50">
        <f t="shared" si="26"/>
        <v>17.5</v>
      </c>
    </row>
    <row r="286" spans="1:6" hidden="1" x14ac:dyDescent="0.25">
      <c r="A286" s="2">
        <v>69</v>
      </c>
      <c r="B286" s="17" t="s">
        <v>126</v>
      </c>
      <c r="C286" s="33" t="s">
        <v>133</v>
      </c>
      <c r="D286" s="39">
        <v>16</v>
      </c>
      <c r="E286" s="40">
        <f t="shared" si="25"/>
        <v>20.8</v>
      </c>
      <c r="F286" s="50">
        <f t="shared" si="26"/>
        <v>20</v>
      </c>
    </row>
    <row r="287" spans="1:6" hidden="1" x14ac:dyDescent="0.25">
      <c r="A287" s="2">
        <v>70</v>
      </c>
      <c r="B287" s="17" t="s">
        <v>127</v>
      </c>
      <c r="C287" s="33" t="s">
        <v>133</v>
      </c>
      <c r="D287" s="39">
        <v>16</v>
      </c>
      <c r="E287" s="40">
        <f t="shared" si="25"/>
        <v>20.8</v>
      </c>
      <c r="F287" s="50">
        <f t="shared" si="26"/>
        <v>20</v>
      </c>
    </row>
    <row r="288" spans="1:6" ht="15.75" hidden="1" thickBot="1" x14ac:dyDescent="0.3">
      <c r="A288" s="14">
        <v>71</v>
      </c>
      <c r="B288" s="18" t="s">
        <v>128</v>
      </c>
      <c r="C288" s="33" t="s">
        <v>133</v>
      </c>
      <c r="D288" s="44">
        <v>24</v>
      </c>
      <c r="E288" s="40">
        <f t="shared" si="25"/>
        <v>31.2</v>
      </c>
      <c r="F288" s="50">
        <f t="shared" si="26"/>
        <v>30</v>
      </c>
    </row>
    <row r="289" spans="1:6" ht="15.75" hidden="1" thickBot="1" x14ac:dyDescent="0.3">
      <c r="A289" s="108"/>
      <c r="B289" s="109"/>
      <c r="C289" s="109"/>
      <c r="D289" s="109"/>
      <c r="E289" s="109"/>
      <c r="F289" s="110"/>
    </row>
    <row r="290" spans="1:6" ht="24" thickBot="1" x14ac:dyDescent="0.3">
      <c r="A290" s="111" t="s">
        <v>58</v>
      </c>
      <c r="B290" s="112"/>
      <c r="C290" s="112"/>
      <c r="D290" s="112"/>
      <c r="E290" s="112"/>
      <c r="F290" s="113"/>
    </row>
    <row r="291" spans="1:6" ht="16.5" thickBot="1" x14ac:dyDescent="0.3">
      <c r="A291" s="114" t="s">
        <v>51</v>
      </c>
      <c r="B291" s="115"/>
      <c r="C291" s="115"/>
      <c r="D291" s="115"/>
      <c r="E291" s="115"/>
      <c r="F291" s="116"/>
    </row>
    <row r="292" spans="1:6" ht="15.75" thickBot="1" x14ac:dyDescent="0.3">
      <c r="A292" s="22"/>
      <c r="B292" s="23"/>
      <c r="C292" s="30"/>
      <c r="D292" s="36"/>
      <c r="E292" s="102"/>
      <c r="F292" s="103"/>
    </row>
    <row r="293" spans="1:6" ht="30" x14ac:dyDescent="0.25">
      <c r="A293" s="25" t="s">
        <v>40</v>
      </c>
      <c r="B293" s="26" t="s">
        <v>52</v>
      </c>
      <c r="C293" s="27" t="s">
        <v>59</v>
      </c>
      <c r="D293" s="49" t="s">
        <v>130</v>
      </c>
      <c r="E293" s="104"/>
      <c r="F293" s="105"/>
    </row>
    <row r="294" spans="1:6" x14ac:dyDescent="0.25">
      <c r="A294" s="2">
        <v>72</v>
      </c>
      <c r="B294" s="16" t="s">
        <v>50</v>
      </c>
      <c r="C294" s="34" t="s">
        <v>136</v>
      </c>
      <c r="D294" s="43">
        <v>0</v>
      </c>
      <c r="E294" s="104"/>
      <c r="F294" s="105"/>
    </row>
    <row r="295" spans="1:6" x14ac:dyDescent="0.25">
      <c r="A295" s="2">
        <v>73</v>
      </c>
      <c r="B295" s="16" t="s">
        <v>46</v>
      </c>
      <c r="C295" s="34" t="s">
        <v>136</v>
      </c>
      <c r="D295" s="43">
        <v>0</v>
      </c>
      <c r="E295" s="104"/>
      <c r="F295" s="105"/>
    </row>
    <row r="296" spans="1:6" x14ac:dyDescent="0.25">
      <c r="A296" s="2">
        <v>74</v>
      </c>
      <c r="B296" s="16" t="s">
        <v>47</v>
      </c>
      <c r="C296" s="34" t="s">
        <v>136</v>
      </c>
      <c r="D296" s="43">
        <v>0</v>
      </c>
      <c r="E296" s="104"/>
      <c r="F296" s="105"/>
    </row>
    <row r="297" spans="1:6" x14ac:dyDescent="0.25">
      <c r="A297" s="2">
        <v>75</v>
      </c>
      <c r="B297" s="16" t="s">
        <v>48</v>
      </c>
      <c r="C297" s="34" t="s">
        <v>136</v>
      </c>
      <c r="D297" s="43">
        <v>0</v>
      </c>
      <c r="E297" s="104"/>
      <c r="F297" s="105"/>
    </row>
    <row r="298" spans="1:6" ht="15.75" thickBot="1" x14ac:dyDescent="0.3">
      <c r="A298" s="14">
        <v>76</v>
      </c>
      <c r="B298" s="19" t="s">
        <v>49</v>
      </c>
      <c r="C298" s="35" t="s">
        <v>136</v>
      </c>
      <c r="D298" s="45">
        <v>0</v>
      </c>
      <c r="E298" s="106"/>
      <c r="F298" s="107"/>
    </row>
    <row r="299" spans="1:6" ht="16.5" thickBot="1" x14ac:dyDescent="0.3">
      <c r="A299" s="114" t="s">
        <v>140</v>
      </c>
      <c r="B299" s="115"/>
      <c r="C299" s="115"/>
      <c r="D299" s="115"/>
      <c r="E299" s="115"/>
      <c r="F299" s="116"/>
    </row>
    <row r="300" spans="1:6" ht="15.75" thickBot="1" x14ac:dyDescent="0.3">
      <c r="A300" s="22"/>
      <c r="B300" s="23"/>
      <c r="C300" s="30"/>
      <c r="D300" s="36"/>
      <c r="E300" s="102"/>
      <c r="F300" s="103"/>
    </row>
    <row r="301" spans="1:6" ht="30" x14ac:dyDescent="0.25">
      <c r="A301" s="25" t="s">
        <v>40</v>
      </c>
      <c r="B301" s="26" t="s">
        <v>137</v>
      </c>
      <c r="C301" s="27" t="s">
        <v>59</v>
      </c>
      <c r="D301" s="49" t="s">
        <v>130</v>
      </c>
      <c r="E301" s="104"/>
      <c r="F301" s="105"/>
    </row>
    <row r="302" spans="1:6" ht="15.75" thickBot="1" x14ac:dyDescent="0.3">
      <c r="A302" s="14">
        <v>77</v>
      </c>
      <c r="B302" s="19" t="s">
        <v>138</v>
      </c>
      <c r="C302" s="35" t="s">
        <v>139</v>
      </c>
      <c r="D302" s="45">
        <v>1</v>
      </c>
      <c r="E302" s="106"/>
      <c r="F302" s="107"/>
    </row>
    <row r="303" spans="1:6" ht="47.25" thickBot="1" x14ac:dyDescent="0.3">
      <c r="A303" s="120" t="s">
        <v>55</v>
      </c>
      <c r="B303" s="121"/>
      <c r="C303" s="121"/>
      <c r="D303" s="121"/>
      <c r="E303" s="121"/>
      <c r="F303" s="122"/>
    </row>
    <row r="304" spans="1:6" ht="24" thickBot="1" x14ac:dyDescent="0.3">
      <c r="A304" s="111" t="s">
        <v>42</v>
      </c>
      <c r="B304" s="112"/>
      <c r="C304" s="112"/>
      <c r="D304" s="112"/>
      <c r="E304" s="112"/>
      <c r="F304" s="113"/>
    </row>
    <row r="305" spans="1:6" ht="15.75" thickBot="1" x14ac:dyDescent="0.3">
      <c r="A305" s="22"/>
      <c r="B305" s="23"/>
      <c r="C305" s="30"/>
      <c r="D305" s="36"/>
      <c r="E305" s="37" t="s">
        <v>149</v>
      </c>
      <c r="F305" s="38" t="s">
        <v>150</v>
      </c>
    </row>
    <row r="306" spans="1:6" ht="30" hidden="1" x14ac:dyDescent="0.25">
      <c r="A306" s="25" t="s">
        <v>40</v>
      </c>
      <c r="B306" s="26" t="s">
        <v>53</v>
      </c>
      <c r="C306" s="27" t="s">
        <v>59</v>
      </c>
      <c r="D306" s="28" t="s">
        <v>130</v>
      </c>
      <c r="E306" s="29" t="s">
        <v>131</v>
      </c>
      <c r="F306" s="24" t="s">
        <v>131</v>
      </c>
    </row>
    <row r="307" spans="1:6" hidden="1" x14ac:dyDescent="0.25">
      <c r="A307" s="2">
        <v>1</v>
      </c>
      <c r="B307" s="3" t="s">
        <v>60</v>
      </c>
      <c r="C307" s="31" t="s">
        <v>133</v>
      </c>
      <c r="D307" s="39">
        <v>10.41</v>
      </c>
      <c r="E307" s="40">
        <f>(D307*0.3)+D307</f>
        <v>13.532999999999999</v>
      </c>
      <c r="F307" s="41">
        <f>(D307*0.26)+D307</f>
        <v>13.1166</v>
      </c>
    </row>
    <row r="308" spans="1:6" hidden="1" x14ac:dyDescent="0.25">
      <c r="A308" s="2">
        <f>A307+1</f>
        <v>2</v>
      </c>
      <c r="B308" s="4" t="s">
        <v>61</v>
      </c>
      <c r="C308" s="31" t="s">
        <v>133</v>
      </c>
      <c r="D308" s="39">
        <v>13.28</v>
      </c>
      <c r="E308" s="40">
        <f t="shared" ref="E308:E321" si="27">(D308*0.3)+D308</f>
        <v>17.263999999999999</v>
      </c>
      <c r="F308" s="41">
        <f t="shared" ref="F308:F321" si="28">(D308*0.26)+D308</f>
        <v>16.732799999999997</v>
      </c>
    </row>
    <row r="309" spans="1:6" hidden="1" x14ac:dyDescent="0.25">
      <c r="A309" s="2">
        <f t="shared" ref="A309" si="29">A308+1</f>
        <v>3</v>
      </c>
      <c r="B309" s="3" t="s">
        <v>62</v>
      </c>
      <c r="C309" s="31" t="s">
        <v>133</v>
      </c>
      <c r="D309" s="39">
        <v>12.85</v>
      </c>
      <c r="E309" s="40">
        <f t="shared" si="27"/>
        <v>16.704999999999998</v>
      </c>
      <c r="F309" s="41">
        <f t="shared" si="28"/>
        <v>16.190999999999999</v>
      </c>
    </row>
    <row r="310" spans="1:6" hidden="1" x14ac:dyDescent="0.25">
      <c r="A310" s="2">
        <v>4</v>
      </c>
      <c r="B310" s="3" t="s">
        <v>63</v>
      </c>
      <c r="C310" s="31" t="s">
        <v>133</v>
      </c>
      <c r="D310" s="39">
        <v>16.36</v>
      </c>
      <c r="E310" s="40">
        <f t="shared" si="27"/>
        <v>21.268000000000001</v>
      </c>
      <c r="F310" s="41">
        <f t="shared" si="28"/>
        <v>20.613599999999998</v>
      </c>
    </row>
    <row r="311" spans="1:6" hidden="1" x14ac:dyDescent="0.25">
      <c r="A311" s="2">
        <v>5</v>
      </c>
      <c r="B311" s="3" t="s">
        <v>64</v>
      </c>
      <c r="C311" s="31" t="s">
        <v>133</v>
      </c>
      <c r="D311" s="39">
        <v>11.52</v>
      </c>
      <c r="E311" s="40">
        <f t="shared" si="27"/>
        <v>14.975999999999999</v>
      </c>
      <c r="F311" s="41">
        <f t="shared" si="28"/>
        <v>14.5152</v>
      </c>
    </row>
    <row r="312" spans="1:6" hidden="1" x14ac:dyDescent="0.25">
      <c r="A312" s="2">
        <v>6</v>
      </c>
      <c r="B312" s="3" t="s">
        <v>65</v>
      </c>
      <c r="C312" s="31" t="s">
        <v>133</v>
      </c>
      <c r="D312" s="39">
        <v>10.36</v>
      </c>
      <c r="E312" s="40">
        <f t="shared" si="27"/>
        <v>13.468</v>
      </c>
      <c r="F312" s="41">
        <f t="shared" si="28"/>
        <v>13.053599999999999</v>
      </c>
    </row>
    <row r="313" spans="1:6" hidden="1" x14ac:dyDescent="0.25">
      <c r="A313" s="2">
        <v>7</v>
      </c>
      <c r="B313" s="3" t="s">
        <v>66</v>
      </c>
      <c r="C313" s="31" t="s">
        <v>133</v>
      </c>
      <c r="D313" s="39">
        <v>11.28</v>
      </c>
      <c r="E313" s="40">
        <f t="shared" si="27"/>
        <v>14.664</v>
      </c>
      <c r="F313" s="41">
        <f t="shared" si="28"/>
        <v>14.2128</v>
      </c>
    </row>
    <row r="314" spans="1:6" hidden="1" x14ac:dyDescent="0.25">
      <c r="A314" s="2">
        <v>8</v>
      </c>
      <c r="B314" s="3" t="s">
        <v>67</v>
      </c>
      <c r="C314" s="31" t="s">
        <v>133</v>
      </c>
      <c r="D314" s="39">
        <v>41.69</v>
      </c>
      <c r="E314" s="40">
        <f t="shared" si="27"/>
        <v>54.196999999999996</v>
      </c>
      <c r="F314" s="41">
        <f t="shared" si="28"/>
        <v>52.529399999999995</v>
      </c>
    </row>
    <row r="315" spans="1:6" hidden="1" x14ac:dyDescent="0.25">
      <c r="A315" s="2">
        <v>9</v>
      </c>
      <c r="B315" s="3" t="s">
        <v>68</v>
      </c>
      <c r="C315" s="31" t="s">
        <v>133</v>
      </c>
      <c r="D315" s="39">
        <v>9.52</v>
      </c>
      <c r="E315" s="40">
        <f t="shared" si="27"/>
        <v>12.375999999999999</v>
      </c>
      <c r="F315" s="41">
        <f t="shared" si="28"/>
        <v>11.995200000000001</v>
      </c>
    </row>
    <row r="316" spans="1:6" hidden="1" x14ac:dyDescent="0.25">
      <c r="A316" s="2">
        <v>10</v>
      </c>
      <c r="B316" s="3" t="s">
        <v>72</v>
      </c>
      <c r="C316" s="31" t="s">
        <v>133</v>
      </c>
      <c r="D316" s="39">
        <v>10.5</v>
      </c>
      <c r="E316" s="40">
        <f t="shared" si="27"/>
        <v>13.65</v>
      </c>
      <c r="F316" s="41">
        <f t="shared" si="28"/>
        <v>13.23</v>
      </c>
    </row>
    <row r="317" spans="1:6" hidden="1" x14ac:dyDescent="0.25">
      <c r="A317" s="2">
        <v>11</v>
      </c>
      <c r="B317" s="3" t="s">
        <v>73</v>
      </c>
      <c r="C317" s="31" t="s">
        <v>133</v>
      </c>
      <c r="D317" s="39">
        <v>16.149999999999999</v>
      </c>
      <c r="E317" s="40">
        <f t="shared" si="27"/>
        <v>20.994999999999997</v>
      </c>
      <c r="F317" s="41">
        <f t="shared" si="28"/>
        <v>20.348999999999997</v>
      </c>
    </row>
    <row r="318" spans="1:6" hidden="1" x14ac:dyDescent="0.25">
      <c r="A318" s="2">
        <v>12</v>
      </c>
      <c r="B318" s="3" t="s">
        <v>74</v>
      </c>
      <c r="C318" s="31" t="s">
        <v>133</v>
      </c>
      <c r="D318" s="39">
        <v>12.06</v>
      </c>
      <c r="E318" s="40">
        <f t="shared" si="27"/>
        <v>15.678000000000001</v>
      </c>
      <c r="F318" s="41">
        <f t="shared" si="28"/>
        <v>15.195600000000001</v>
      </c>
    </row>
    <row r="319" spans="1:6" hidden="1" x14ac:dyDescent="0.25">
      <c r="A319" s="2">
        <v>13</v>
      </c>
      <c r="B319" s="3" t="s">
        <v>69</v>
      </c>
      <c r="C319" s="31" t="s">
        <v>133</v>
      </c>
      <c r="D319" s="39">
        <v>12.17</v>
      </c>
      <c r="E319" s="40">
        <f t="shared" si="27"/>
        <v>15.821</v>
      </c>
      <c r="F319" s="41">
        <f t="shared" si="28"/>
        <v>15.334199999999999</v>
      </c>
    </row>
    <row r="320" spans="1:6" hidden="1" x14ac:dyDescent="0.25">
      <c r="A320" s="2">
        <v>14</v>
      </c>
      <c r="B320" s="3" t="s">
        <v>70</v>
      </c>
      <c r="C320" s="31" t="s">
        <v>133</v>
      </c>
      <c r="D320" s="39">
        <v>15</v>
      </c>
      <c r="E320" s="40">
        <f t="shared" si="27"/>
        <v>19.5</v>
      </c>
      <c r="F320" s="41">
        <f t="shared" si="28"/>
        <v>18.899999999999999</v>
      </c>
    </row>
    <row r="321" spans="1:6" ht="15.75" hidden="1" thickBot="1" x14ac:dyDescent="0.3">
      <c r="A321" s="20">
        <v>15</v>
      </c>
      <c r="B321" s="3" t="s">
        <v>71</v>
      </c>
      <c r="C321" s="31" t="s">
        <v>133</v>
      </c>
      <c r="D321" s="42">
        <v>9.26</v>
      </c>
      <c r="E321" s="40">
        <f t="shared" si="27"/>
        <v>12.038</v>
      </c>
      <c r="F321" s="41">
        <f t="shared" si="28"/>
        <v>11.6676</v>
      </c>
    </row>
    <row r="322" spans="1:6" ht="15.75" hidden="1" thickBot="1" x14ac:dyDescent="0.3">
      <c r="A322" s="108"/>
      <c r="B322" s="109"/>
      <c r="C322" s="109"/>
      <c r="D322" s="109"/>
      <c r="E322" s="109"/>
      <c r="F322" s="110"/>
    </row>
    <row r="323" spans="1:6" ht="24" thickBot="1" x14ac:dyDescent="0.3">
      <c r="A323" s="111" t="s">
        <v>43</v>
      </c>
      <c r="B323" s="112"/>
      <c r="C323" s="112"/>
      <c r="D323" s="112"/>
      <c r="E323" s="112"/>
      <c r="F323" s="113"/>
    </row>
    <row r="324" spans="1:6" ht="15.75" thickBot="1" x14ac:dyDescent="0.3">
      <c r="A324" s="22"/>
      <c r="B324" s="23"/>
      <c r="C324" s="30"/>
      <c r="D324" s="36"/>
      <c r="E324" s="37" t="s">
        <v>132</v>
      </c>
      <c r="F324" s="38" t="s">
        <v>151</v>
      </c>
    </row>
    <row r="325" spans="1:6" ht="30" hidden="1" x14ac:dyDescent="0.25">
      <c r="A325" s="25" t="s">
        <v>40</v>
      </c>
      <c r="B325" s="26" t="s">
        <v>53</v>
      </c>
      <c r="C325" s="27" t="s">
        <v>59</v>
      </c>
      <c r="D325" s="28" t="s">
        <v>130</v>
      </c>
      <c r="E325" s="29" t="s">
        <v>131</v>
      </c>
      <c r="F325" s="24" t="s">
        <v>131</v>
      </c>
    </row>
    <row r="326" spans="1:6" hidden="1" x14ac:dyDescent="0.25">
      <c r="A326" s="2">
        <v>16</v>
      </c>
      <c r="B326" s="3" t="s">
        <v>75</v>
      </c>
      <c r="C326" s="31" t="s">
        <v>133</v>
      </c>
      <c r="D326" s="39">
        <v>8.6999999999999993</v>
      </c>
      <c r="E326" s="40">
        <f>(D326*0.31)+D326</f>
        <v>11.396999999999998</v>
      </c>
      <c r="F326" s="41">
        <f>(D326*0.27)+D326</f>
        <v>11.048999999999999</v>
      </c>
    </row>
    <row r="327" spans="1:6" hidden="1" x14ac:dyDescent="0.25">
      <c r="A327" s="2">
        <v>17</v>
      </c>
      <c r="B327" s="4" t="s">
        <v>76</v>
      </c>
      <c r="C327" s="31" t="s">
        <v>133</v>
      </c>
      <c r="D327" s="39">
        <v>8.18</v>
      </c>
      <c r="E327" s="40">
        <f t="shared" ref="E327:E339" si="30">(D327*0.31)+D327</f>
        <v>10.7158</v>
      </c>
      <c r="F327" s="41">
        <f t="shared" ref="F327:F339" si="31">(D327*0.27)+D327</f>
        <v>10.3886</v>
      </c>
    </row>
    <row r="328" spans="1:6" hidden="1" x14ac:dyDescent="0.25">
      <c r="A328" s="2">
        <v>18</v>
      </c>
      <c r="B328" s="3" t="s">
        <v>77</v>
      </c>
      <c r="C328" s="31" t="s">
        <v>133</v>
      </c>
      <c r="D328" s="39">
        <v>25</v>
      </c>
      <c r="E328" s="40">
        <f t="shared" si="30"/>
        <v>32.75</v>
      </c>
      <c r="F328" s="41">
        <f t="shared" si="31"/>
        <v>31.75</v>
      </c>
    </row>
    <row r="329" spans="1:6" hidden="1" x14ac:dyDescent="0.25">
      <c r="A329" s="2">
        <v>19</v>
      </c>
      <c r="B329" s="3" t="s">
        <v>78</v>
      </c>
      <c r="C329" s="31" t="s">
        <v>133</v>
      </c>
      <c r="D329" s="39">
        <v>11.07</v>
      </c>
      <c r="E329" s="40">
        <f t="shared" si="30"/>
        <v>14.5017</v>
      </c>
      <c r="F329" s="41">
        <f t="shared" si="31"/>
        <v>14.058900000000001</v>
      </c>
    </row>
    <row r="330" spans="1:6" hidden="1" x14ac:dyDescent="0.25">
      <c r="A330" s="2">
        <v>20</v>
      </c>
      <c r="B330" s="3" t="s">
        <v>79</v>
      </c>
      <c r="C330" s="31" t="s">
        <v>133</v>
      </c>
      <c r="D330" s="39">
        <v>10.77</v>
      </c>
      <c r="E330" s="40">
        <f t="shared" si="30"/>
        <v>14.108699999999999</v>
      </c>
      <c r="F330" s="41">
        <f t="shared" si="31"/>
        <v>13.677899999999999</v>
      </c>
    </row>
    <row r="331" spans="1:6" hidden="1" x14ac:dyDescent="0.25">
      <c r="A331" s="2">
        <v>21</v>
      </c>
      <c r="B331" s="3" t="s">
        <v>80</v>
      </c>
      <c r="C331" s="31" t="s">
        <v>133</v>
      </c>
      <c r="D331" s="39">
        <v>11.76</v>
      </c>
      <c r="E331" s="40">
        <f t="shared" si="30"/>
        <v>15.4056</v>
      </c>
      <c r="F331" s="41">
        <f t="shared" si="31"/>
        <v>14.9352</v>
      </c>
    </row>
    <row r="332" spans="1:6" hidden="1" x14ac:dyDescent="0.25">
      <c r="A332" s="2">
        <v>22</v>
      </c>
      <c r="B332" s="3" t="s">
        <v>81</v>
      </c>
      <c r="C332" s="31" t="s">
        <v>133</v>
      </c>
      <c r="D332" s="39">
        <v>15</v>
      </c>
      <c r="E332" s="40">
        <f t="shared" si="30"/>
        <v>19.649999999999999</v>
      </c>
      <c r="F332" s="41">
        <f t="shared" si="31"/>
        <v>19.05</v>
      </c>
    </row>
    <row r="333" spans="1:6" hidden="1" x14ac:dyDescent="0.25">
      <c r="A333" s="2">
        <v>23</v>
      </c>
      <c r="B333" s="3" t="s">
        <v>82</v>
      </c>
      <c r="C333" s="31" t="s">
        <v>133</v>
      </c>
      <c r="D333" s="39">
        <v>10.5</v>
      </c>
      <c r="E333" s="40">
        <f t="shared" si="30"/>
        <v>13.754999999999999</v>
      </c>
      <c r="F333" s="41">
        <f t="shared" si="31"/>
        <v>13.335000000000001</v>
      </c>
    </row>
    <row r="334" spans="1:6" hidden="1" x14ac:dyDescent="0.25">
      <c r="A334" s="2">
        <v>24</v>
      </c>
      <c r="B334" s="3" t="s">
        <v>83</v>
      </c>
      <c r="C334" s="31" t="s">
        <v>133</v>
      </c>
      <c r="D334" s="39">
        <v>16</v>
      </c>
      <c r="E334" s="40">
        <f t="shared" si="30"/>
        <v>20.96</v>
      </c>
      <c r="F334" s="41">
        <f t="shared" si="31"/>
        <v>20.32</v>
      </c>
    </row>
    <row r="335" spans="1:6" hidden="1" x14ac:dyDescent="0.25">
      <c r="A335" s="2">
        <v>25</v>
      </c>
      <c r="B335" s="3" t="s">
        <v>84</v>
      </c>
      <c r="C335" s="31" t="s">
        <v>133</v>
      </c>
      <c r="D335" s="39">
        <v>9.4700000000000006</v>
      </c>
      <c r="E335" s="40">
        <f t="shared" si="30"/>
        <v>12.405700000000001</v>
      </c>
      <c r="F335" s="41">
        <f t="shared" si="31"/>
        <v>12.026900000000001</v>
      </c>
    </row>
    <row r="336" spans="1:6" hidden="1" x14ac:dyDescent="0.25">
      <c r="A336" s="2">
        <v>26</v>
      </c>
      <c r="B336" s="3" t="s">
        <v>85</v>
      </c>
      <c r="C336" s="31" t="s">
        <v>133</v>
      </c>
      <c r="D336" s="39">
        <v>11.2</v>
      </c>
      <c r="E336" s="40">
        <f t="shared" si="30"/>
        <v>14.671999999999999</v>
      </c>
      <c r="F336" s="41">
        <f t="shared" si="31"/>
        <v>14.224</v>
      </c>
    </row>
    <row r="337" spans="1:6" hidden="1" x14ac:dyDescent="0.25">
      <c r="A337" s="2">
        <v>27</v>
      </c>
      <c r="B337" s="3" t="s">
        <v>86</v>
      </c>
      <c r="C337" s="31" t="s">
        <v>133</v>
      </c>
      <c r="D337" s="39">
        <v>21.23</v>
      </c>
      <c r="E337" s="40">
        <f t="shared" si="30"/>
        <v>27.811299999999999</v>
      </c>
      <c r="F337" s="41">
        <f t="shared" si="31"/>
        <v>26.9621</v>
      </c>
    </row>
    <row r="338" spans="1:6" hidden="1" x14ac:dyDescent="0.25">
      <c r="A338" s="2">
        <v>28</v>
      </c>
      <c r="B338" s="3" t="s">
        <v>87</v>
      </c>
      <c r="C338" s="31" t="s">
        <v>133</v>
      </c>
      <c r="D338" s="39">
        <v>8.5</v>
      </c>
      <c r="E338" s="40">
        <f t="shared" si="30"/>
        <v>11.135</v>
      </c>
      <c r="F338" s="41">
        <f t="shared" si="31"/>
        <v>10.795</v>
      </c>
    </row>
    <row r="339" spans="1:6" ht="15.75" hidden="1" thickBot="1" x14ac:dyDescent="0.3">
      <c r="A339" s="14">
        <v>29</v>
      </c>
      <c r="B339" s="15" t="s">
        <v>88</v>
      </c>
      <c r="C339" s="31" t="s">
        <v>133</v>
      </c>
      <c r="D339" s="44">
        <v>10.85</v>
      </c>
      <c r="E339" s="40">
        <f t="shared" si="30"/>
        <v>14.2135</v>
      </c>
      <c r="F339" s="41">
        <f t="shared" si="31"/>
        <v>13.779499999999999</v>
      </c>
    </row>
    <row r="340" spans="1:6" ht="15.75" hidden="1" thickBot="1" x14ac:dyDescent="0.3">
      <c r="A340" s="117"/>
      <c r="B340" s="118"/>
      <c r="C340" s="118"/>
      <c r="D340" s="118"/>
      <c r="E340" s="118"/>
      <c r="F340" s="119"/>
    </row>
    <row r="341" spans="1:6" ht="24" thickBot="1" x14ac:dyDescent="0.3">
      <c r="A341" s="111" t="s">
        <v>44</v>
      </c>
      <c r="B341" s="112"/>
      <c r="C341" s="112"/>
      <c r="D341" s="112"/>
      <c r="E341" s="112"/>
      <c r="F341" s="113"/>
    </row>
    <row r="342" spans="1:6" ht="15.75" thickBot="1" x14ac:dyDescent="0.3">
      <c r="A342" s="22"/>
      <c r="B342" s="23"/>
      <c r="C342" s="30"/>
      <c r="D342" s="36"/>
      <c r="E342" s="37" t="s">
        <v>152</v>
      </c>
      <c r="F342" s="38" t="s">
        <v>153</v>
      </c>
    </row>
    <row r="343" spans="1:6" ht="30" hidden="1" x14ac:dyDescent="0.25">
      <c r="A343" s="25" t="s">
        <v>40</v>
      </c>
      <c r="B343" s="26" t="s">
        <v>53</v>
      </c>
      <c r="C343" s="27" t="s">
        <v>59</v>
      </c>
      <c r="D343" s="28" t="s">
        <v>130</v>
      </c>
      <c r="E343" s="29" t="s">
        <v>131</v>
      </c>
      <c r="F343" s="24" t="s">
        <v>131</v>
      </c>
    </row>
    <row r="344" spans="1:6" hidden="1" x14ac:dyDescent="0.25">
      <c r="A344" s="2">
        <v>30</v>
      </c>
      <c r="B344" s="17" t="s">
        <v>89</v>
      </c>
      <c r="C344" s="32" t="s">
        <v>133</v>
      </c>
      <c r="D344" s="39">
        <v>17.239999999999998</v>
      </c>
      <c r="E344" s="40">
        <f>(D344*0.28)+D344</f>
        <v>22.0672</v>
      </c>
      <c r="F344" s="50">
        <f>(D344*0.25)+D344</f>
        <v>21.549999999999997</v>
      </c>
    </row>
    <row r="345" spans="1:6" hidden="1" x14ac:dyDescent="0.25">
      <c r="A345" s="2">
        <v>31</v>
      </c>
      <c r="B345" s="17" t="s">
        <v>90</v>
      </c>
      <c r="C345" s="32" t="s">
        <v>133</v>
      </c>
      <c r="D345" s="39">
        <v>16.329999999999998</v>
      </c>
      <c r="E345" s="40">
        <f t="shared" ref="E345:E376" si="32">(D345*0.28)+D345</f>
        <v>20.9024</v>
      </c>
      <c r="F345" s="50">
        <f t="shared" ref="F345:F376" si="33">(D345*0.25)+D345</f>
        <v>20.412499999999998</v>
      </c>
    </row>
    <row r="346" spans="1:6" hidden="1" x14ac:dyDescent="0.25">
      <c r="A346" s="2">
        <v>32</v>
      </c>
      <c r="B346" s="17" t="s">
        <v>91</v>
      </c>
      <c r="C346" s="32" t="s">
        <v>133</v>
      </c>
      <c r="D346" s="39">
        <v>14.06</v>
      </c>
      <c r="E346" s="40">
        <f t="shared" si="32"/>
        <v>17.9968</v>
      </c>
      <c r="F346" s="50">
        <f t="shared" si="33"/>
        <v>17.574999999999999</v>
      </c>
    </row>
    <row r="347" spans="1:6" hidden="1" x14ac:dyDescent="0.25">
      <c r="A347" s="2">
        <v>33</v>
      </c>
      <c r="B347" s="17" t="s">
        <v>92</v>
      </c>
      <c r="C347" s="32" t="s">
        <v>133</v>
      </c>
      <c r="D347" s="39">
        <v>17.23</v>
      </c>
      <c r="E347" s="40">
        <f t="shared" si="32"/>
        <v>22.054400000000001</v>
      </c>
      <c r="F347" s="50">
        <f t="shared" si="33"/>
        <v>21.537500000000001</v>
      </c>
    </row>
    <row r="348" spans="1:6" hidden="1" x14ac:dyDescent="0.25">
      <c r="A348" s="2">
        <v>34</v>
      </c>
      <c r="B348" s="17" t="s">
        <v>93</v>
      </c>
      <c r="C348" s="32" t="s">
        <v>133</v>
      </c>
      <c r="D348" s="39">
        <v>15</v>
      </c>
      <c r="E348" s="40">
        <f t="shared" si="32"/>
        <v>19.2</v>
      </c>
      <c r="F348" s="50">
        <f t="shared" si="33"/>
        <v>18.75</v>
      </c>
    </row>
    <row r="349" spans="1:6" hidden="1" x14ac:dyDescent="0.25">
      <c r="A349" s="2">
        <v>35</v>
      </c>
      <c r="B349" s="17" t="s">
        <v>94</v>
      </c>
      <c r="C349" s="32" t="s">
        <v>133</v>
      </c>
      <c r="D349" s="39">
        <v>25.63</v>
      </c>
      <c r="E349" s="40">
        <f t="shared" si="32"/>
        <v>32.806399999999996</v>
      </c>
      <c r="F349" s="50">
        <f t="shared" si="33"/>
        <v>32.037500000000001</v>
      </c>
    </row>
    <row r="350" spans="1:6" hidden="1" x14ac:dyDescent="0.25">
      <c r="A350" s="2">
        <v>36</v>
      </c>
      <c r="B350" s="17" t="s">
        <v>95</v>
      </c>
      <c r="C350" s="32" t="s">
        <v>133</v>
      </c>
      <c r="D350" s="39">
        <v>14.85</v>
      </c>
      <c r="E350" s="40">
        <f t="shared" si="32"/>
        <v>19.007999999999999</v>
      </c>
      <c r="F350" s="50">
        <f t="shared" si="33"/>
        <v>18.5625</v>
      </c>
    </row>
    <row r="351" spans="1:6" hidden="1" x14ac:dyDescent="0.25">
      <c r="A351" s="2">
        <v>37</v>
      </c>
      <c r="B351" s="17" t="s">
        <v>96</v>
      </c>
      <c r="C351" s="32" t="s">
        <v>133</v>
      </c>
      <c r="D351" s="39">
        <v>14</v>
      </c>
      <c r="E351" s="40">
        <f t="shared" si="32"/>
        <v>17.920000000000002</v>
      </c>
      <c r="F351" s="50">
        <f t="shared" si="33"/>
        <v>17.5</v>
      </c>
    </row>
    <row r="352" spans="1:6" hidden="1" x14ac:dyDescent="0.25">
      <c r="A352" s="2">
        <v>38</v>
      </c>
      <c r="B352" s="17" t="s">
        <v>97</v>
      </c>
      <c r="C352" s="32" t="s">
        <v>133</v>
      </c>
      <c r="D352" s="39">
        <v>14</v>
      </c>
      <c r="E352" s="40">
        <f t="shared" si="32"/>
        <v>17.920000000000002</v>
      </c>
      <c r="F352" s="50">
        <f t="shared" si="33"/>
        <v>17.5</v>
      </c>
    </row>
    <row r="353" spans="1:6" hidden="1" x14ac:dyDescent="0.25">
      <c r="A353" s="2">
        <v>39</v>
      </c>
      <c r="B353" s="17" t="s">
        <v>98</v>
      </c>
      <c r="C353" s="32" t="s">
        <v>133</v>
      </c>
      <c r="D353" s="39">
        <v>15.23</v>
      </c>
      <c r="E353" s="40">
        <f t="shared" si="32"/>
        <v>19.494399999999999</v>
      </c>
      <c r="F353" s="50">
        <f t="shared" si="33"/>
        <v>19.037500000000001</v>
      </c>
    </row>
    <row r="354" spans="1:6" hidden="1" x14ac:dyDescent="0.25">
      <c r="A354" s="2">
        <v>40</v>
      </c>
      <c r="B354" s="17" t="s">
        <v>99</v>
      </c>
      <c r="C354" s="32" t="s">
        <v>133</v>
      </c>
      <c r="D354" s="39">
        <v>10</v>
      </c>
      <c r="E354" s="40">
        <f t="shared" si="32"/>
        <v>12.8</v>
      </c>
      <c r="F354" s="50">
        <f t="shared" si="33"/>
        <v>12.5</v>
      </c>
    </row>
    <row r="355" spans="1:6" hidden="1" x14ac:dyDescent="0.25">
      <c r="A355" s="2">
        <v>41</v>
      </c>
      <c r="B355" s="17" t="s">
        <v>72</v>
      </c>
      <c r="C355" s="32" t="s">
        <v>133</v>
      </c>
      <c r="D355" s="39">
        <v>10</v>
      </c>
      <c r="E355" s="40">
        <f t="shared" si="32"/>
        <v>12.8</v>
      </c>
      <c r="F355" s="50">
        <f t="shared" si="33"/>
        <v>12.5</v>
      </c>
    </row>
    <row r="356" spans="1:6" hidden="1" x14ac:dyDescent="0.25">
      <c r="A356" s="2">
        <v>42</v>
      </c>
      <c r="B356" s="17" t="s">
        <v>100</v>
      </c>
      <c r="C356" s="32" t="s">
        <v>133</v>
      </c>
      <c r="D356" s="39">
        <v>25</v>
      </c>
      <c r="E356" s="40">
        <f t="shared" si="32"/>
        <v>32</v>
      </c>
      <c r="F356" s="50">
        <f t="shared" si="33"/>
        <v>31.25</v>
      </c>
    </row>
    <row r="357" spans="1:6" hidden="1" x14ac:dyDescent="0.25">
      <c r="A357" s="2">
        <v>43</v>
      </c>
      <c r="B357" s="17" t="s">
        <v>101</v>
      </c>
      <c r="C357" s="32" t="s">
        <v>133</v>
      </c>
      <c r="D357" s="39">
        <v>16.920000000000002</v>
      </c>
      <c r="E357" s="40">
        <f t="shared" si="32"/>
        <v>21.657600000000002</v>
      </c>
      <c r="F357" s="50">
        <f t="shared" si="33"/>
        <v>21.150000000000002</v>
      </c>
    </row>
    <row r="358" spans="1:6" hidden="1" x14ac:dyDescent="0.25">
      <c r="A358" s="2">
        <v>44</v>
      </c>
      <c r="B358" s="17" t="s">
        <v>102</v>
      </c>
      <c r="C358" s="32" t="s">
        <v>133</v>
      </c>
      <c r="D358" s="39">
        <v>28.03</v>
      </c>
      <c r="E358" s="40">
        <f t="shared" si="32"/>
        <v>35.878399999999999</v>
      </c>
      <c r="F358" s="50">
        <f t="shared" si="33"/>
        <v>35.037500000000001</v>
      </c>
    </row>
    <row r="359" spans="1:6" hidden="1" x14ac:dyDescent="0.25">
      <c r="A359" s="2">
        <v>45</v>
      </c>
      <c r="B359" s="17" t="s">
        <v>103</v>
      </c>
      <c r="C359" s="32" t="s">
        <v>133</v>
      </c>
      <c r="D359" s="39">
        <v>33.61</v>
      </c>
      <c r="E359" s="40">
        <f t="shared" si="32"/>
        <v>43.020800000000001</v>
      </c>
      <c r="F359" s="50">
        <f t="shared" si="33"/>
        <v>42.012500000000003</v>
      </c>
    </row>
    <row r="360" spans="1:6" hidden="1" x14ac:dyDescent="0.25">
      <c r="A360" s="2">
        <v>46</v>
      </c>
      <c r="B360" s="17" t="s">
        <v>104</v>
      </c>
      <c r="C360" s="32" t="s">
        <v>133</v>
      </c>
      <c r="D360" s="39">
        <v>13.98</v>
      </c>
      <c r="E360" s="40">
        <f t="shared" si="32"/>
        <v>17.894400000000001</v>
      </c>
      <c r="F360" s="50">
        <f t="shared" si="33"/>
        <v>17.475000000000001</v>
      </c>
    </row>
    <row r="361" spans="1:6" hidden="1" x14ac:dyDescent="0.25">
      <c r="A361" s="2">
        <v>47</v>
      </c>
      <c r="B361" s="17" t="s">
        <v>105</v>
      </c>
      <c r="C361" s="32" t="s">
        <v>133</v>
      </c>
      <c r="D361" s="39">
        <v>14.53</v>
      </c>
      <c r="E361" s="40">
        <f t="shared" si="32"/>
        <v>18.598399999999998</v>
      </c>
      <c r="F361" s="50">
        <f t="shared" si="33"/>
        <v>18.162499999999998</v>
      </c>
    </row>
    <row r="362" spans="1:6" hidden="1" x14ac:dyDescent="0.25">
      <c r="A362" s="2">
        <v>48</v>
      </c>
      <c r="B362" s="17" t="s">
        <v>106</v>
      </c>
      <c r="C362" s="32" t="s">
        <v>133</v>
      </c>
      <c r="D362" s="39">
        <v>19.23</v>
      </c>
      <c r="E362" s="40">
        <f t="shared" si="32"/>
        <v>24.6144</v>
      </c>
      <c r="F362" s="50">
        <f t="shared" si="33"/>
        <v>24.037500000000001</v>
      </c>
    </row>
    <row r="363" spans="1:6" hidden="1" x14ac:dyDescent="0.25">
      <c r="A363" s="2">
        <v>49</v>
      </c>
      <c r="B363" s="17" t="s">
        <v>107</v>
      </c>
      <c r="C363" s="32" t="s">
        <v>133</v>
      </c>
      <c r="D363" s="39">
        <v>18.57</v>
      </c>
      <c r="E363" s="40">
        <f t="shared" si="32"/>
        <v>23.769600000000001</v>
      </c>
      <c r="F363" s="50">
        <f t="shared" si="33"/>
        <v>23.212499999999999</v>
      </c>
    </row>
    <row r="364" spans="1:6" hidden="1" x14ac:dyDescent="0.25">
      <c r="A364" s="2">
        <v>50</v>
      </c>
      <c r="B364" s="17" t="s">
        <v>108</v>
      </c>
      <c r="C364" s="32" t="s">
        <v>133</v>
      </c>
      <c r="D364" s="39">
        <v>18</v>
      </c>
      <c r="E364" s="40">
        <f t="shared" si="32"/>
        <v>23.04</v>
      </c>
      <c r="F364" s="50">
        <f t="shared" si="33"/>
        <v>22.5</v>
      </c>
    </row>
    <row r="365" spans="1:6" hidden="1" x14ac:dyDescent="0.25">
      <c r="A365" s="2">
        <v>51</v>
      </c>
      <c r="B365" s="17" t="s">
        <v>109</v>
      </c>
      <c r="C365" s="32" t="s">
        <v>133</v>
      </c>
      <c r="D365" s="39">
        <v>12.75</v>
      </c>
      <c r="E365" s="40">
        <f t="shared" si="32"/>
        <v>16.32</v>
      </c>
      <c r="F365" s="50">
        <f t="shared" si="33"/>
        <v>15.9375</v>
      </c>
    </row>
    <row r="366" spans="1:6" hidden="1" x14ac:dyDescent="0.25">
      <c r="A366" s="2">
        <v>52</v>
      </c>
      <c r="B366" s="17" t="s">
        <v>110</v>
      </c>
      <c r="C366" s="32" t="s">
        <v>133</v>
      </c>
      <c r="D366" s="39">
        <v>16</v>
      </c>
      <c r="E366" s="40">
        <f t="shared" si="32"/>
        <v>20.48</v>
      </c>
      <c r="F366" s="50">
        <f t="shared" si="33"/>
        <v>20</v>
      </c>
    </row>
    <row r="367" spans="1:6" hidden="1" x14ac:dyDescent="0.25">
      <c r="A367" s="2">
        <v>53</v>
      </c>
      <c r="B367" s="17" t="s">
        <v>111</v>
      </c>
      <c r="C367" s="32" t="s">
        <v>133</v>
      </c>
      <c r="D367" s="39">
        <v>15.48</v>
      </c>
      <c r="E367" s="40">
        <f t="shared" si="32"/>
        <v>19.814399999999999</v>
      </c>
      <c r="F367" s="50">
        <f t="shared" si="33"/>
        <v>19.350000000000001</v>
      </c>
    </row>
    <row r="368" spans="1:6" hidden="1" x14ac:dyDescent="0.25">
      <c r="A368" s="2">
        <v>54</v>
      </c>
      <c r="B368" s="17" t="s">
        <v>112</v>
      </c>
      <c r="C368" s="32" t="s">
        <v>133</v>
      </c>
      <c r="D368" s="39">
        <v>19.62</v>
      </c>
      <c r="E368" s="40">
        <f t="shared" si="32"/>
        <v>25.113600000000002</v>
      </c>
      <c r="F368" s="50">
        <f t="shared" si="33"/>
        <v>24.525000000000002</v>
      </c>
    </row>
    <row r="369" spans="1:6" hidden="1" x14ac:dyDescent="0.25">
      <c r="A369" s="2">
        <v>55</v>
      </c>
      <c r="B369" s="17" t="s">
        <v>113</v>
      </c>
      <c r="C369" s="32" t="s">
        <v>133</v>
      </c>
      <c r="D369" s="39">
        <v>15.44</v>
      </c>
      <c r="E369" s="40">
        <f t="shared" si="32"/>
        <v>19.763199999999998</v>
      </c>
      <c r="F369" s="50">
        <f t="shared" si="33"/>
        <v>19.3</v>
      </c>
    </row>
    <row r="370" spans="1:6" hidden="1" x14ac:dyDescent="0.25">
      <c r="A370" s="2">
        <v>56</v>
      </c>
      <c r="B370" s="17" t="s">
        <v>114</v>
      </c>
      <c r="C370" s="32" t="s">
        <v>133</v>
      </c>
      <c r="D370" s="39">
        <v>21.83</v>
      </c>
      <c r="E370" s="40">
        <f t="shared" si="32"/>
        <v>27.942399999999999</v>
      </c>
      <c r="F370" s="50">
        <f t="shared" si="33"/>
        <v>27.287499999999998</v>
      </c>
    </row>
    <row r="371" spans="1:6" hidden="1" x14ac:dyDescent="0.25">
      <c r="A371" s="2">
        <v>57</v>
      </c>
      <c r="B371" s="17" t="s">
        <v>115</v>
      </c>
      <c r="C371" s="32" t="s">
        <v>133</v>
      </c>
      <c r="D371" s="39">
        <v>10</v>
      </c>
      <c r="E371" s="40">
        <f t="shared" si="32"/>
        <v>12.8</v>
      </c>
      <c r="F371" s="50">
        <f t="shared" si="33"/>
        <v>12.5</v>
      </c>
    </row>
    <row r="372" spans="1:6" hidden="1" x14ac:dyDescent="0.25">
      <c r="A372" s="2">
        <v>58</v>
      </c>
      <c r="B372" s="17" t="s">
        <v>116</v>
      </c>
      <c r="C372" s="32" t="s">
        <v>133</v>
      </c>
      <c r="D372" s="39">
        <v>14.54</v>
      </c>
      <c r="E372" s="40">
        <f t="shared" si="32"/>
        <v>18.6112</v>
      </c>
      <c r="F372" s="50">
        <f t="shared" si="33"/>
        <v>18.174999999999997</v>
      </c>
    </row>
    <row r="373" spans="1:6" hidden="1" x14ac:dyDescent="0.25">
      <c r="A373" s="2">
        <v>59</v>
      </c>
      <c r="B373" s="17" t="s">
        <v>117</v>
      </c>
      <c r="C373" s="32" t="s">
        <v>133</v>
      </c>
      <c r="D373" s="39">
        <v>13</v>
      </c>
      <c r="E373" s="40">
        <f t="shared" si="32"/>
        <v>16.64</v>
      </c>
      <c r="F373" s="50">
        <f t="shared" si="33"/>
        <v>16.25</v>
      </c>
    </row>
    <row r="374" spans="1:6" hidden="1" x14ac:dyDescent="0.25">
      <c r="A374" s="2">
        <v>60</v>
      </c>
      <c r="B374" s="17" t="s">
        <v>118</v>
      </c>
      <c r="C374" s="32" t="s">
        <v>133</v>
      </c>
      <c r="D374" s="39">
        <v>25.6</v>
      </c>
      <c r="E374" s="40">
        <f t="shared" si="32"/>
        <v>32.768000000000001</v>
      </c>
      <c r="F374" s="50">
        <f t="shared" si="33"/>
        <v>32</v>
      </c>
    </row>
    <row r="375" spans="1:6" hidden="1" x14ac:dyDescent="0.25">
      <c r="A375" s="2">
        <v>61</v>
      </c>
      <c r="B375" s="17" t="s">
        <v>119</v>
      </c>
      <c r="C375" s="32" t="s">
        <v>133</v>
      </c>
      <c r="D375" s="39">
        <v>10.89</v>
      </c>
      <c r="E375" s="40">
        <f t="shared" si="32"/>
        <v>13.939200000000001</v>
      </c>
      <c r="F375" s="50">
        <f t="shared" si="33"/>
        <v>13.612500000000001</v>
      </c>
    </row>
    <row r="376" spans="1:6" ht="15.75" hidden="1" thickBot="1" x14ac:dyDescent="0.3">
      <c r="A376" s="20">
        <v>62</v>
      </c>
      <c r="B376" s="21" t="s">
        <v>120</v>
      </c>
      <c r="C376" s="32" t="s">
        <v>133</v>
      </c>
      <c r="D376" s="42">
        <v>10</v>
      </c>
      <c r="E376" s="40">
        <f t="shared" si="32"/>
        <v>12.8</v>
      </c>
      <c r="F376" s="50">
        <f t="shared" si="33"/>
        <v>12.5</v>
      </c>
    </row>
    <row r="377" spans="1:6" ht="15.75" hidden="1" thickBot="1" x14ac:dyDescent="0.3">
      <c r="A377" s="108"/>
      <c r="B377" s="109"/>
      <c r="C377" s="109"/>
      <c r="D377" s="109"/>
      <c r="E377" s="109"/>
      <c r="F377" s="110"/>
    </row>
    <row r="378" spans="1:6" ht="24" thickBot="1" x14ac:dyDescent="0.3">
      <c r="A378" s="111" t="s">
        <v>45</v>
      </c>
      <c r="B378" s="112"/>
      <c r="C378" s="112"/>
      <c r="D378" s="112"/>
      <c r="E378" s="112"/>
      <c r="F378" s="113"/>
    </row>
    <row r="379" spans="1:6" ht="15.75" thickBot="1" x14ac:dyDescent="0.3">
      <c r="A379" s="22"/>
      <c r="B379" s="23"/>
      <c r="C379" s="30"/>
      <c r="D379" s="36"/>
      <c r="E379" s="37" t="s">
        <v>149</v>
      </c>
      <c r="F379" s="38" t="s">
        <v>153</v>
      </c>
    </row>
    <row r="380" spans="1:6" ht="30" hidden="1" x14ac:dyDescent="0.25">
      <c r="A380" s="25" t="s">
        <v>40</v>
      </c>
      <c r="B380" s="26" t="s">
        <v>53</v>
      </c>
      <c r="C380" s="27" t="s">
        <v>59</v>
      </c>
      <c r="D380" s="28" t="s">
        <v>130</v>
      </c>
      <c r="E380" s="29" t="s">
        <v>131</v>
      </c>
      <c r="F380" s="24" t="s">
        <v>131</v>
      </c>
    </row>
    <row r="381" spans="1:6" hidden="1" x14ac:dyDescent="0.25">
      <c r="A381" s="2">
        <v>63</v>
      </c>
      <c r="B381" s="17" t="s">
        <v>121</v>
      </c>
      <c r="C381" s="33" t="s">
        <v>133</v>
      </c>
      <c r="D381" s="39">
        <v>13</v>
      </c>
      <c r="E381" s="40">
        <f>(D381*0.3)+D381</f>
        <v>16.899999999999999</v>
      </c>
      <c r="F381" s="50">
        <f>(D381*0.25)+D381</f>
        <v>16.25</v>
      </c>
    </row>
    <row r="382" spans="1:6" hidden="1" x14ac:dyDescent="0.25">
      <c r="A382" s="2">
        <v>64</v>
      </c>
      <c r="B382" s="17" t="s">
        <v>122</v>
      </c>
      <c r="C382" s="33" t="s">
        <v>133</v>
      </c>
      <c r="D382" s="39">
        <v>11.13</v>
      </c>
      <c r="E382" s="40">
        <f t="shared" ref="E382:E389" si="34">(D382*0.3)+D382</f>
        <v>14.469000000000001</v>
      </c>
      <c r="F382" s="50">
        <f t="shared" ref="F382:F389" si="35">(D382*0.25)+D382</f>
        <v>13.912500000000001</v>
      </c>
    </row>
    <row r="383" spans="1:6" hidden="1" x14ac:dyDescent="0.25">
      <c r="A383" s="2">
        <v>65</v>
      </c>
      <c r="B383" s="17" t="s">
        <v>129</v>
      </c>
      <c r="C383" s="33" t="s">
        <v>133</v>
      </c>
      <c r="D383" s="39">
        <v>22.88</v>
      </c>
      <c r="E383" s="40">
        <f t="shared" si="34"/>
        <v>29.744</v>
      </c>
      <c r="F383" s="50">
        <f t="shared" si="35"/>
        <v>28.599999999999998</v>
      </c>
    </row>
    <row r="384" spans="1:6" hidden="1" x14ac:dyDescent="0.25">
      <c r="A384" s="2">
        <v>66</v>
      </c>
      <c r="B384" s="17" t="s">
        <v>123</v>
      </c>
      <c r="C384" s="33" t="s">
        <v>133</v>
      </c>
      <c r="D384" s="39">
        <v>16.940000000000001</v>
      </c>
      <c r="E384" s="40">
        <f t="shared" si="34"/>
        <v>22.022000000000002</v>
      </c>
      <c r="F384" s="50">
        <f t="shared" si="35"/>
        <v>21.175000000000001</v>
      </c>
    </row>
    <row r="385" spans="1:6" hidden="1" x14ac:dyDescent="0.25">
      <c r="A385" s="2">
        <v>67</v>
      </c>
      <c r="B385" s="17" t="s">
        <v>124</v>
      </c>
      <c r="C385" s="33" t="s">
        <v>133</v>
      </c>
      <c r="D385" s="39">
        <v>20</v>
      </c>
      <c r="E385" s="40">
        <f t="shared" si="34"/>
        <v>26</v>
      </c>
      <c r="F385" s="50">
        <f t="shared" si="35"/>
        <v>25</v>
      </c>
    </row>
    <row r="386" spans="1:6" hidden="1" x14ac:dyDescent="0.25">
      <c r="A386" s="2">
        <v>68</v>
      </c>
      <c r="B386" s="17" t="s">
        <v>125</v>
      </c>
      <c r="C386" s="33" t="s">
        <v>133</v>
      </c>
      <c r="D386" s="39">
        <v>14</v>
      </c>
      <c r="E386" s="40">
        <f t="shared" si="34"/>
        <v>18.2</v>
      </c>
      <c r="F386" s="50">
        <f t="shared" si="35"/>
        <v>17.5</v>
      </c>
    </row>
    <row r="387" spans="1:6" hidden="1" x14ac:dyDescent="0.25">
      <c r="A387" s="2">
        <v>69</v>
      </c>
      <c r="B387" s="17" t="s">
        <v>126</v>
      </c>
      <c r="C387" s="33" t="s">
        <v>133</v>
      </c>
      <c r="D387" s="39">
        <v>16</v>
      </c>
      <c r="E387" s="40">
        <f t="shared" si="34"/>
        <v>20.8</v>
      </c>
      <c r="F387" s="50">
        <f t="shared" si="35"/>
        <v>20</v>
      </c>
    </row>
    <row r="388" spans="1:6" hidden="1" x14ac:dyDescent="0.25">
      <c r="A388" s="2">
        <v>70</v>
      </c>
      <c r="B388" s="17" t="s">
        <v>127</v>
      </c>
      <c r="C388" s="33" t="s">
        <v>133</v>
      </c>
      <c r="D388" s="39">
        <v>16</v>
      </c>
      <c r="E388" s="40">
        <f t="shared" si="34"/>
        <v>20.8</v>
      </c>
      <c r="F388" s="50">
        <f t="shared" si="35"/>
        <v>20</v>
      </c>
    </row>
    <row r="389" spans="1:6" ht="15.75" hidden="1" thickBot="1" x14ac:dyDescent="0.3">
      <c r="A389" s="14">
        <v>71</v>
      </c>
      <c r="B389" s="18" t="s">
        <v>128</v>
      </c>
      <c r="C389" s="33" t="s">
        <v>133</v>
      </c>
      <c r="D389" s="44">
        <v>24</v>
      </c>
      <c r="E389" s="40">
        <f t="shared" si="34"/>
        <v>31.2</v>
      </c>
      <c r="F389" s="50">
        <f t="shared" si="35"/>
        <v>30</v>
      </c>
    </row>
    <row r="390" spans="1:6" ht="15.75" hidden="1" thickBot="1" x14ac:dyDescent="0.3">
      <c r="A390" s="108"/>
      <c r="B390" s="109"/>
      <c r="C390" s="109"/>
      <c r="D390" s="109"/>
      <c r="E390" s="109"/>
      <c r="F390" s="110"/>
    </row>
    <row r="391" spans="1:6" ht="24" thickBot="1" x14ac:dyDescent="0.3">
      <c r="A391" s="111" t="s">
        <v>58</v>
      </c>
      <c r="B391" s="112"/>
      <c r="C391" s="112"/>
      <c r="D391" s="112"/>
      <c r="E391" s="112"/>
      <c r="F391" s="113"/>
    </row>
    <row r="392" spans="1:6" ht="16.5" thickBot="1" x14ac:dyDescent="0.3">
      <c r="A392" s="114" t="s">
        <v>51</v>
      </c>
      <c r="B392" s="115"/>
      <c r="C392" s="115"/>
      <c r="D392" s="115"/>
      <c r="E392" s="115"/>
      <c r="F392" s="116"/>
    </row>
    <row r="393" spans="1:6" ht="15.75" thickBot="1" x14ac:dyDescent="0.3">
      <c r="A393" s="22"/>
      <c r="B393" s="23"/>
      <c r="C393" s="30"/>
      <c r="D393" s="36"/>
      <c r="E393" s="102"/>
      <c r="F393" s="103"/>
    </row>
    <row r="394" spans="1:6" ht="30" x14ac:dyDescent="0.25">
      <c r="A394" s="25" t="s">
        <v>40</v>
      </c>
      <c r="B394" s="26" t="s">
        <v>52</v>
      </c>
      <c r="C394" s="27" t="s">
        <v>59</v>
      </c>
      <c r="D394" s="49" t="s">
        <v>130</v>
      </c>
      <c r="E394" s="104"/>
      <c r="F394" s="105"/>
    </row>
    <row r="395" spans="1:6" x14ac:dyDescent="0.25">
      <c r="A395" s="2">
        <v>72</v>
      </c>
      <c r="B395" s="16" t="s">
        <v>50</v>
      </c>
      <c r="C395" s="34" t="s">
        <v>136</v>
      </c>
      <c r="D395" s="43">
        <v>0</v>
      </c>
      <c r="E395" s="104"/>
      <c r="F395" s="105"/>
    </row>
    <row r="396" spans="1:6" x14ac:dyDescent="0.25">
      <c r="A396" s="2">
        <v>73</v>
      </c>
      <c r="B396" s="16" t="s">
        <v>46</v>
      </c>
      <c r="C396" s="34" t="s">
        <v>136</v>
      </c>
      <c r="D396" s="43">
        <v>0</v>
      </c>
      <c r="E396" s="104"/>
      <c r="F396" s="105"/>
    </row>
    <row r="397" spans="1:6" x14ac:dyDescent="0.25">
      <c r="A397" s="2">
        <v>74</v>
      </c>
      <c r="B397" s="16" t="s">
        <v>47</v>
      </c>
      <c r="C397" s="34" t="s">
        <v>136</v>
      </c>
      <c r="D397" s="43">
        <v>0</v>
      </c>
      <c r="E397" s="104"/>
      <c r="F397" s="105"/>
    </row>
    <row r="398" spans="1:6" x14ac:dyDescent="0.25">
      <c r="A398" s="2">
        <v>75</v>
      </c>
      <c r="B398" s="16" t="s">
        <v>48</v>
      </c>
      <c r="C398" s="34" t="s">
        <v>136</v>
      </c>
      <c r="D398" s="43">
        <v>0</v>
      </c>
      <c r="E398" s="104"/>
      <c r="F398" s="105"/>
    </row>
    <row r="399" spans="1:6" ht="15.75" thickBot="1" x14ac:dyDescent="0.3">
      <c r="A399" s="14">
        <v>76</v>
      </c>
      <c r="B399" s="19" t="s">
        <v>49</v>
      </c>
      <c r="C399" s="35" t="s">
        <v>136</v>
      </c>
      <c r="D399" s="45">
        <v>0</v>
      </c>
      <c r="E399" s="106"/>
      <c r="F399" s="107"/>
    </row>
    <row r="400" spans="1:6" ht="16.5" thickBot="1" x14ac:dyDescent="0.3">
      <c r="A400" s="114" t="s">
        <v>140</v>
      </c>
      <c r="B400" s="115"/>
      <c r="C400" s="115"/>
      <c r="D400" s="115"/>
      <c r="E400" s="115"/>
      <c r="F400" s="116"/>
    </row>
    <row r="401" spans="1:6" ht="15.75" thickBot="1" x14ac:dyDescent="0.3">
      <c r="A401" s="22"/>
      <c r="B401" s="23"/>
      <c r="C401" s="30"/>
      <c r="D401" s="36"/>
      <c r="E401" s="102"/>
      <c r="F401" s="103"/>
    </row>
    <row r="402" spans="1:6" ht="30" x14ac:dyDescent="0.25">
      <c r="A402" s="25" t="s">
        <v>40</v>
      </c>
      <c r="B402" s="26" t="s">
        <v>137</v>
      </c>
      <c r="C402" s="27" t="s">
        <v>59</v>
      </c>
      <c r="D402" s="49" t="s">
        <v>130</v>
      </c>
      <c r="E402" s="104"/>
      <c r="F402" s="105"/>
    </row>
    <row r="403" spans="1:6" ht="15.75" thickBot="1" x14ac:dyDescent="0.3">
      <c r="A403" s="14">
        <v>77</v>
      </c>
      <c r="B403" s="19" t="s">
        <v>138</v>
      </c>
      <c r="C403" s="35" t="s">
        <v>139</v>
      </c>
      <c r="D403" s="45">
        <v>1</v>
      </c>
      <c r="E403" s="106"/>
      <c r="F403" s="107"/>
    </row>
    <row r="404" spans="1:6" ht="47.25" thickBot="1" x14ac:dyDescent="0.3">
      <c r="A404" s="120" t="s">
        <v>54</v>
      </c>
      <c r="B404" s="121"/>
      <c r="C404" s="121"/>
      <c r="D404" s="121"/>
      <c r="E404" s="121"/>
      <c r="F404" s="122"/>
    </row>
    <row r="405" spans="1:6" ht="24" thickBot="1" x14ac:dyDescent="0.3">
      <c r="A405" s="111" t="s">
        <v>42</v>
      </c>
      <c r="B405" s="112"/>
      <c r="C405" s="112"/>
      <c r="D405" s="112"/>
      <c r="E405" s="112"/>
      <c r="F405" s="113"/>
    </row>
    <row r="406" spans="1:6" ht="15.75" thickBot="1" x14ac:dyDescent="0.3">
      <c r="A406" s="22"/>
      <c r="B406" s="23"/>
      <c r="C406" s="30"/>
      <c r="D406" s="36"/>
      <c r="E406" s="37" t="s">
        <v>149</v>
      </c>
      <c r="F406" s="38" t="s">
        <v>150</v>
      </c>
    </row>
    <row r="407" spans="1:6" ht="30" hidden="1" x14ac:dyDescent="0.25">
      <c r="A407" s="25" t="s">
        <v>40</v>
      </c>
      <c r="B407" s="26" t="s">
        <v>53</v>
      </c>
      <c r="C407" s="27" t="s">
        <v>59</v>
      </c>
      <c r="D407" s="28" t="s">
        <v>130</v>
      </c>
      <c r="E407" s="29" t="s">
        <v>131</v>
      </c>
      <c r="F407" s="24" t="s">
        <v>131</v>
      </c>
    </row>
    <row r="408" spans="1:6" hidden="1" x14ac:dyDescent="0.25">
      <c r="A408" s="2">
        <v>1</v>
      </c>
      <c r="B408" s="3" t="s">
        <v>60</v>
      </c>
      <c r="C408" s="31" t="s">
        <v>133</v>
      </c>
      <c r="D408" s="39">
        <v>10.41</v>
      </c>
      <c r="E408" s="40">
        <f>(D408*0.3)+D408</f>
        <v>13.532999999999999</v>
      </c>
      <c r="F408" s="41">
        <f>(D408*0.26)+D408</f>
        <v>13.1166</v>
      </c>
    </row>
    <row r="409" spans="1:6" hidden="1" x14ac:dyDescent="0.25">
      <c r="A409" s="2">
        <f>A408+1</f>
        <v>2</v>
      </c>
      <c r="B409" s="4" t="s">
        <v>61</v>
      </c>
      <c r="C409" s="31" t="s">
        <v>133</v>
      </c>
      <c r="D409" s="39">
        <v>13.28</v>
      </c>
      <c r="E409" s="40">
        <f t="shared" ref="E409:E422" si="36">(D409*0.3)+D409</f>
        <v>17.263999999999999</v>
      </c>
      <c r="F409" s="41">
        <f t="shared" ref="F409:F422" si="37">(D409*0.26)+D409</f>
        <v>16.732799999999997</v>
      </c>
    </row>
    <row r="410" spans="1:6" hidden="1" x14ac:dyDescent="0.25">
      <c r="A410" s="2">
        <f t="shared" ref="A410" si="38">A409+1</f>
        <v>3</v>
      </c>
      <c r="B410" s="3" t="s">
        <v>62</v>
      </c>
      <c r="C410" s="31" t="s">
        <v>133</v>
      </c>
      <c r="D410" s="39">
        <v>12.85</v>
      </c>
      <c r="E410" s="40">
        <f t="shared" si="36"/>
        <v>16.704999999999998</v>
      </c>
      <c r="F410" s="41">
        <f t="shared" si="37"/>
        <v>16.190999999999999</v>
      </c>
    </row>
    <row r="411" spans="1:6" hidden="1" x14ac:dyDescent="0.25">
      <c r="A411" s="2">
        <v>4</v>
      </c>
      <c r="B411" s="3" t="s">
        <v>63</v>
      </c>
      <c r="C411" s="31" t="s">
        <v>133</v>
      </c>
      <c r="D411" s="39">
        <v>16.36</v>
      </c>
      <c r="E411" s="40">
        <f t="shared" si="36"/>
        <v>21.268000000000001</v>
      </c>
      <c r="F411" s="41">
        <f t="shared" si="37"/>
        <v>20.613599999999998</v>
      </c>
    </row>
    <row r="412" spans="1:6" hidden="1" x14ac:dyDescent="0.25">
      <c r="A412" s="2">
        <v>5</v>
      </c>
      <c r="B412" s="3" t="s">
        <v>64</v>
      </c>
      <c r="C412" s="31" t="s">
        <v>133</v>
      </c>
      <c r="D412" s="39">
        <v>11.52</v>
      </c>
      <c r="E412" s="40">
        <f t="shared" si="36"/>
        <v>14.975999999999999</v>
      </c>
      <c r="F412" s="41">
        <f t="shared" si="37"/>
        <v>14.5152</v>
      </c>
    </row>
    <row r="413" spans="1:6" hidden="1" x14ac:dyDescent="0.25">
      <c r="A413" s="2">
        <v>6</v>
      </c>
      <c r="B413" s="3" t="s">
        <v>65</v>
      </c>
      <c r="C413" s="31" t="s">
        <v>133</v>
      </c>
      <c r="D413" s="39">
        <v>10.36</v>
      </c>
      <c r="E413" s="40">
        <f t="shared" si="36"/>
        <v>13.468</v>
      </c>
      <c r="F413" s="41">
        <f t="shared" si="37"/>
        <v>13.053599999999999</v>
      </c>
    </row>
    <row r="414" spans="1:6" hidden="1" x14ac:dyDescent="0.25">
      <c r="A414" s="2">
        <v>7</v>
      </c>
      <c r="B414" s="3" t="s">
        <v>66</v>
      </c>
      <c r="C414" s="31" t="s">
        <v>133</v>
      </c>
      <c r="D414" s="39">
        <v>11.28</v>
      </c>
      <c r="E414" s="40">
        <f t="shared" si="36"/>
        <v>14.664</v>
      </c>
      <c r="F414" s="41">
        <f t="shared" si="37"/>
        <v>14.2128</v>
      </c>
    </row>
    <row r="415" spans="1:6" hidden="1" x14ac:dyDescent="0.25">
      <c r="A415" s="2">
        <v>8</v>
      </c>
      <c r="B415" s="3" t="s">
        <v>67</v>
      </c>
      <c r="C415" s="31" t="s">
        <v>133</v>
      </c>
      <c r="D415" s="39">
        <v>41.69</v>
      </c>
      <c r="E415" s="40">
        <f t="shared" si="36"/>
        <v>54.196999999999996</v>
      </c>
      <c r="F415" s="41">
        <f t="shared" si="37"/>
        <v>52.529399999999995</v>
      </c>
    </row>
    <row r="416" spans="1:6" hidden="1" x14ac:dyDescent="0.25">
      <c r="A416" s="2">
        <v>9</v>
      </c>
      <c r="B416" s="3" t="s">
        <v>68</v>
      </c>
      <c r="C416" s="31" t="s">
        <v>133</v>
      </c>
      <c r="D416" s="39">
        <v>9.52</v>
      </c>
      <c r="E416" s="40">
        <f t="shared" si="36"/>
        <v>12.375999999999999</v>
      </c>
      <c r="F416" s="41">
        <f t="shared" si="37"/>
        <v>11.995200000000001</v>
      </c>
    </row>
    <row r="417" spans="1:6" hidden="1" x14ac:dyDescent="0.25">
      <c r="A417" s="2">
        <v>10</v>
      </c>
      <c r="B417" s="3" t="s">
        <v>72</v>
      </c>
      <c r="C417" s="31" t="s">
        <v>133</v>
      </c>
      <c r="D417" s="39">
        <v>10.5</v>
      </c>
      <c r="E417" s="40">
        <f t="shared" si="36"/>
        <v>13.65</v>
      </c>
      <c r="F417" s="41">
        <f t="shared" si="37"/>
        <v>13.23</v>
      </c>
    </row>
    <row r="418" spans="1:6" hidden="1" x14ac:dyDescent="0.25">
      <c r="A418" s="2">
        <v>11</v>
      </c>
      <c r="B418" s="3" t="s">
        <v>73</v>
      </c>
      <c r="C418" s="31" t="s">
        <v>133</v>
      </c>
      <c r="D418" s="39">
        <v>16.149999999999999</v>
      </c>
      <c r="E418" s="40">
        <f t="shared" si="36"/>
        <v>20.994999999999997</v>
      </c>
      <c r="F418" s="41">
        <f t="shared" si="37"/>
        <v>20.348999999999997</v>
      </c>
    </row>
    <row r="419" spans="1:6" hidden="1" x14ac:dyDescent="0.25">
      <c r="A419" s="2">
        <v>12</v>
      </c>
      <c r="B419" s="3" t="s">
        <v>74</v>
      </c>
      <c r="C419" s="31" t="s">
        <v>133</v>
      </c>
      <c r="D419" s="39">
        <v>12.06</v>
      </c>
      <c r="E419" s="40">
        <f t="shared" si="36"/>
        <v>15.678000000000001</v>
      </c>
      <c r="F419" s="41">
        <f t="shared" si="37"/>
        <v>15.195600000000001</v>
      </c>
    </row>
    <row r="420" spans="1:6" hidden="1" x14ac:dyDescent="0.25">
      <c r="A420" s="2">
        <v>13</v>
      </c>
      <c r="B420" s="3" t="s">
        <v>69</v>
      </c>
      <c r="C420" s="31" t="s">
        <v>133</v>
      </c>
      <c r="D420" s="39">
        <v>12.17</v>
      </c>
      <c r="E420" s="40">
        <f t="shared" si="36"/>
        <v>15.821</v>
      </c>
      <c r="F420" s="41">
        <f t="shared" si="37"/>
        <v>15.334199999999999</v>
      </c>
    </row>
    <row r="421" spans="1:6" hidden="1" x14ac:dyDescent="0.25">
      <c r="A421" s="2">
        <v>14</v>
      </c>
      <c r="B421" s="3" t="s">
        <v>70</v>
      </c>
      <c r="C421" s="31" t="s">
        <v>133</v>
      </c>
      <c r="D421" s="39">
        <v>15</v>
      </c>
      <c r="E421" s="40">
        <f t="shared" si="36"/>
        <v>19.5</v>
      </c>
      <c r="F421" s="41">
        <f t="shared" si="37"/>
        <v>18.899999999999999</v>
      </c>
    </row>
    <row r="422" spans="1:6" ht="15.75" hidden="1" thickBot="1" x14ac:dyDescent="0.3">
      <c r="A422" s="20">
        <v>15</v>
      </c>
      <c r="B422" s="3" t="s">
        <v>71</v>
      </c>
      <c r="C422" s="31" t="s">
        <v>133</v>
      </c>
      <c r="D422" s="42">
        <v>9.26</v>
      </c>
      <c r="E422" s="40">
        <f t="shared" si="36"/>
        <v>12.038</v>
      </c>
      <c r="F422" s="41">
        <f t="shared" si="37"/>
        <v>11.6676</v>
      </c>
    </row>
    <row r="423" spans="1:6" ht="15.75" hidden="1" thickBot="1" x14ac:dyDescent="0.3">
      <c r="A423" s="108"/>
      <c r="B423" s="109"/>
      <c r="C423" s="109"/>
      <c r="D423" s="109"/>
      <c r="E423" s="109"/>
      <c r="F423" s="110"/>
    </row>
    <row r="424" spans="1:6" ht="24" thickBot="1" x14ac:dyDescent="0.3">
      <c r="A424" s="111" t="s">
        <v>43</v>
      </c>
      <c r="B424" s="112"/>
      <c r="C424" s="112"/>
      <c r="D424" s="112"/>
      <c r="E424" s="112"/>
      <c r="F424" s="113"/>
    </row>
    <row r="425" spans="1:6" ht="15.75" thickBot="1" x14ac:dyDescent="0.3">
      <c r="A425" s="22"/>
      <c r="B425" s="23"/>
      <c r="C425" s="30"/>
      <c r="D425" s="36"/>
      <c r="E425" s="37" t="s">
        <v>132</v>
      </c>
      <c r="F425" s="38" t="s">
        <v>151</v>
      </c>
    </row>
    <row r="426" spans="1:6" ht="30" hidden="1" x14ac:dyDescent="0.25">
      <c r="A426" s="25" t="s">
        <v>40</v>
      </c>
      <c r="B426" s="26" t="s">
        <v>53</v>
      </c>
      <c r="C426" s="27" t="s">
        <v>59</v>
      </c>
      <c r="D426" s="28" t="s">
        <v>130</v>
      </c>
      <c r="E426" s="29" t="s">
        <v>131</v>
      </c>
      <c r="F426" s="24" t="s">
        <v>131</v>
      </c>
    </row>
    <row r="427" spans="1:6" hidden="1" x14ac:dyDescent="0.25">
      <c r="A427" s="2">
        <v>16</v>
      </c>
      <c r="B427" s="3" t="s">
        <v>75</v>
      </c>
      <c r="C427" s="31" t="s">
        <v>133</v>
      </c>
      <c r="D427" s="39">
        <v>8.6999999999999993</v>
      </c>
      <c r="E427" s="40">
        <f>(D427*0.31)+D427</f>
        <v>11.396999999999998</v>
      </c>
      <c r="F427" s="41">
        <f>(D427*0.27)+D427</f>
        <v>11.048999999999999</v>
      </c>
    </row>
    <row r="428" spans="1:6" hidden="1" x14ac:dyDescent="0.25">
      <c r="A428" s="2">
        <v>17</v>
      </c>
      <c r="B428" s="4" t="s">
        <v>76</v>
      </c>
      <c r="C428" s="31" t="s">
        <v>133</v>
      </c>
      <c r="D428" s="39">
        <v>8.18</v>
      </c>
      <c r="E428" s="40">
        <f t="shared" ref="E428:E440" si="39">(D428*0.31)+D428</f>
        <v>10.7158</v>
      </c>
      <c r="F428" s="41">
        <f t="shared" ref="F428:F440" si="40">(D428*0.27)+D428</f>
        <v>10.3886</v>
      </c>
    </row>
    <row r="429" spans="1:6" hidden="1" x14ac:dyDescent="0.25">
      <c r="A429" s="2">
        <v>18</v>
      </c>
      <c r="B429" s="3" t="s">
        <v>77</v>
      </c>
      <c r="C429" s="31" t="s">
        <v>133</v>
      </c>
      <c r="D429" s="39">
        <v>25</v>
      </c>
      <c r="E429" s="40">
        <f t="shared" si="39"/>
        <v>32.75</v>
      </c>
      <c r="F429" s="41">
        <f t="shared" si="40"/>
        <v>31.75</v>
      </c>
    </row>
    <row r="430" spans="1:6" hidden="1" x14ac:dyDescent="0.25">
      <c r="A430" s="2">
        <v>19</v>
      </c>
      <c r="B430" s="3" t="s">
        <v>78</v>
      </c>
      <c r="C430" s="31" t="s">
        <v>133</v>
      </c>
      <c r="D430" s="39">
        <v>11.07</v>
      </c>
      <c r="E430" s="40">
        <f t="shared" si="39"/>
        <v>14.5017</v>
      </c>
      <c r="F430" s="41">
        <f t="shared" si="40"/>
        <v>14.058900000000001</v>
      </c>
    </row>
    <row r="431" spans="1:6" hidden="1" x14ac:dyDescent="0.25">
      <c r="A431" s="2">
        <v>20</v>
      </c>
      <c r="B431" s="3" t="s">
        <v>79</v>
      </c>
      <c r="C431" s="31" t="s">
        <v>133</v>
      </c>
      <c r="D431" s="39">
        <v>10.77</v>
      </c>
      <c r="E431" s="40">
        <f t="shared" si="39"/>
        <v>14.108699999999999</v>
      </c>
      <c r="F431" s="41">
        <f t="shared" si="40"/>
        <v>13.677899999999999</v>
      </c>
    </row>
    <row r="432" spans="1:6" hidden="1" x14ac:dyDescent="0.25">
      <c r="A432" s="2">
        <v>21</v>
      </c>
      <c r="B432" s="3" t="s">
        <v>80</v>
      </c>
      <c r="C432" s="31" t="s">
        <v>133</v>
      </c>
      <c r="D432" s="39">
        <v>11.76</v>
      </c>
      <c r="E432" s="40">
        <f t="shared" si="39"/>
        <v>15.4056</v>
      </c>
      <c r="F432" s="41">
        <f t="shared" si="40"/>
        <v>14.9352</v>
      </c>
    </row>
    <row r="433" spans="1:6" hidden="1" x14ac:dyDescent="0.25">
      <c r="A433" s="2">
        <v>22</v>
      </c>
      <c r="B433" s="3" t="s">
        <v>81</v>
      </c>
      <c r="C433" s="31" t="s">
        <v>133</v>
      </c>
      <c r="D433" s="39">
        <v>15</v>
      </c>
      <c r="E433" s="40">
        <f t="shared" si="39"/>
        <v>19.649999999999999</v>
      </c>
      <c r="F433" s="41">
        <f t="shared" si="40"/>
        <v>19.05</v>
      </c>
    </row>
    <row r="434" spans="1:6" hidden="1" x14ac:dyDescent="0.25">
      <c r="A434" s="2">
        <v>23</v>
      </c>
      <c r="B434" s="3" t="s">
        <v>82</v>
      </c>
      <c r="C434" s="31" t="s">
        <v>133</v>
      </c>
      <c r="D434" s="39">
        <v>10.5</v>
      </c>
      <c r="E434" s="40">
        <f t="shared" si="39"/>
        <v>13.754999999999999</v>
      </c>
      <c r="F434" s="41">
        <f t="shared" si="40"/>
        <v>13.335000000000001</v>
      </c>
    </row>
    <row r="435" spans="1:6" hidden="1" x14ac:dyDescent="0.25">
      <c r="A435" s="2">
        <v>24</v>
      </c>
      <c r="B435" s="3" t="s">
        <v>83</v>
      </c>
      <c r="C435" s="31" t="s">
        <v>133</v>
      </c>
      <c r="D435" s="39">
        <v>16</v>
      </c>
      <c r="E435" s="40">
        <f t="shared" si="39"/>
        <v>20.96</v>
      </c>
      <c r="F435" s="41">
        <f t="shared" si="40"/>
        <v>20.32</v>
      </c>
    </row>
    <row r="436" spans="1:6" hidden="1" x14ac:dyDescent="0.25">
      <c r="A436" s="2">
        <v>25</v>
      </c>
      <c r="B436" s="3" t="s">
        <v>84</v>
      </c>
      <c r="C436" s="31" t="s">
        <v>133</v>
      </c>
      <c r="D436" s="39">
        <v>9.4700000000000006</v>
      </c>
      <c r="E436" s="40">
        <f t="shared" si="39"/>
        <v>12.405700000000001</v>
      </c>
      <c r="F436" s="41">
        <f t="shared" si="40"/>
        <v>12.026900000000001</v>
      </c>
    </row>
    <row r="437" spans="1:6" hidden="1" x14ac:dyDescent="0.25">
      <c r="A437" s="2">
        <v>26</v>
      </c>
      <c r="B437" s="3" t="s">
        <v>85</v>
      </c>
      <c r="C437" s="31" t="s">
        <v>133</v>
      </c>
      <c r="D437" s="39">
        <v>11.2</v>
      </c>
      <c r="E437" s="40">
        <f t="shared" si="39"/>
        <v>14.671999999999999</v>
      </c>
      <c r="F437" s="41">
        <f t="shared" si="40"/>
        <v>14.224</v>
      </c>
    </row>
    <row r="438" spans="1:6" hidden="1" x14ac:dyDescent="0.25">
      <c r="A438" s="2">
        <v>27</v>
      </c>
      <c r="B438" s="3" t="s">
        <v>86</v>
      </c>
      <c r="C438" s="31" t="s">
        <v>133</v>
      </c>
      <c r="D438" s="39">
        <v>21.23</v>
      </c>
      <c r="E438" s="40">
        <f t="shared" si="39"/>
        <v>27.811299999999999</v>
      </c>
      <c r="F438" s="41">
        <f t="shared" si="40"/>
        <v>26.9621</v>
      </c>
    </row>
    <row r="439" spans="1:6" hidden="1" x14ac:dyDescent="0.25">
      <c r="A439" s="2">
        <v>28</v>
      </c>
      <c r="B439" s="3" t="s">
        <v>87</v>
      </c>
      <c r="C439" s="31" t="s">
        <v>133</v>
      </c>
      <c r="D439" s="39">
        <v>8.5</v>
      </c>
      <c r="E439" s="40">
        <f t="shared" si="39"/>
        <v>11.135</v>
      </c>
      <c r="F439" s="41">
        <f t="shared" si="40"/>
        <v>10.795</v>
      </c>
    </row>
    <row r="440" spans="1:6" ht="15.75" hidden="1" thickBot="1" x14ac:dyDescent="0.3">
      <c r="A440" s="14">
        <v>29</v>
      </c>
      <c r="B440" s="15" t="s">
        <v>88</v>
      </c>
      <c r="C440" s="31" t="s">
        <v>133</v>
      </c>
      <c r="D440" s="44">
        <v>10.85</v>
      </c>
      <c r="E440" s="40">
        <f t="shared" si="39"/>
        <v>14.2135</v>
      </c>
      <c r="F440" s="41">
        <f t="shared" si="40"/>
        <v>13.779499999999999</v>
      </c>
    </row>
    <row r="441" spans="1:6" ht="15.75" hidden="1" thickBot="1" x14ac:dyDescent="0.3">
      <c r="A441" s="117"/>
      <c r="B441" s="118"/>
      <c r="C441" s="118"/>
      <c r="D441" s="118"/>
      <c r="E441" s="118"/>
      <c r="F441" s="119"/>
    </row>
    <row r="442" spans="1:6" ht="24" thickBot="1" x14ac:dyDescent="0.3">
      <c r="A442" s="111" t="s">
        <v>44</v>
      </c>
      <c r="B442" s="112"/>
      <c r="C442" s="112"/>
      <c r="D442" s="112"/>
      <c r="E442" s="112"/>
      <c r="F442" s="113"/>
    </row>
    <row r="443" spans="1:6" ht="15.75" thickBot="1" x14ac:dyDescent="0.3">
      <c r="A443" s="22"/>
      <c r="B443" s="23"/>
      <c r="C443" s="30"/>
      <c r="D443" s="36"/>
      <c r="E443" s="37" t="s">
        <v>152</v>
      </c>
      <c r="F443" s="38" t="s">
        <v>153</v>
      </c>
    </row>
    <row r="444" spans="1:6" ht="30" hidden="1" x14ac:dyDescent="0.25">
      <c r="A444" s="25" t="s">
        <v>40</v>
      </c>
      <c r="B444" s="26" t="s">
        <v>53</v>
      </c>
      <c r="C444" s="27" t="s">
        <v>59</v>
      </c>
      <c r="D444" s="28" t="s">
        <v>130</v>
      </c>
      <c r="E444" s="29" t="s">
        <v>131</v>
      </c>
      <c r="F444" s="24" t="s">
        <v>131</v>
      </c>
    </row>
    <row r="445" spans="1:6" hidden="1" x14ac:dyDescent="0.25">
      <c r="A445" s="2">
        <v>30</v>
      </c>
      <c r="B445" s="17" t="s">
        <v>89</v>
      </c>
      <c r="C445" s="32" t="s">
        <v>133</v>
      </c>
      <c r="D445" s="39">
        <v>17.239999999999998</v>
      </c>
      <c r="E445" s="40">
        <f>(D445*0.28)+D445</f>
        <v>22.0672</v>
      </c>
      <c r="F445" s="50">
        <f>(D445*0.25)+D445</f>
        <v>21.549999999999997</v>
      </c>
    </row>
    <row r="446" spans="1:6" hidden="1" x14ac:dyDescent="0.25">
      <c r="A446" s="2">
        <v>31</v>
      </c>
      <c r="B446" s="17" t="s">
        <v>90</v>
      </c>
      <c r="C446" s="32" t="s">
        <v>133</v>
      </c>
      <c r="D446" s="39">
        <v>16.329999999999998</v>
      </c>
      <c r="E446" s="40">
        <f t="shared" ref="E446:E477" si="41">(D446*0.28)+D446</f>
        <v>20.9024</v>
      </c>
      <c r="F446" s="50">
        <f t="shared" ref="F446:F477" si="42">(D446*0.25)+D446</f>
        <v>20.412499999999998</v>
      </c>
    </row>
    <row r="447" spans="1:6" hidden="1" x14ac:dyDescent="0.25">
      <c r="A447" s="2">
        <v>32</v>
      </c>
      <c r="B447" s="17" t="s">
        <v>91</v>
      </c>
      <c r="C447" s="32" t="s">
        <v>133</v>
      </c>
      <c r="D447" s="39">
        <v>14.06</v>
      </c>
      <c r="E447" s="40">
        <f t="shared" si="41"/>
        <v>17.9968</v>
      </c>
      <c r="F447" s="50">
        <f t="shared" si="42"/>
        <v>17.574999999999999</v>
      </c>
    </row>
    <row r="448" spans="1:6" hidden="1" x14ac:dyDescent="0.25">
      <c r="A448" s="2">
        <v>33</v>
      </c>
      <c r="B448" s="17" t="s">
        <v>92</v>
      </c>
      <c r="C448" s="32" t="s">
        <v>133</v>
      </c>
      <c r="D448" s="39">
        <v>17.23</v>
      </c>
      <c r="E448" s="40">
        <f t="shared" si="41"/>
        <v>22.054400000000001</v>
      </c>
      <c r="F448" s="50">
        <f t="shared" si="42"/>
        <v>21.537500000000001</v>
      </c>
    </row>
    <row r="449" spans="1:6" hidden="1" x14ac:dyDescent="0.25">
      <c r="A449" s="2">
        <v>34</v>
      </c>
      <c r="B449" s="17" t="s">
        <v>93</v>
      </c>
      <c r="C449" s="32" t="s">
        <v>133</v>
      </c>
      <c r="D449" s="39">
        <v>15</v>
      </c>
      <c r="E449" s="40">
        <f t="shared" si="41"/>
        <v>19.2</v>
      </c>
      <c r="F449" s="50">
        <f t="shared" si="42"/>
        <v>18.75</v>
      </c>
    </row>
    <row r="450" spans="1:6" hidden="1" x14ac:dyDescent="0.25">
      <c r="A450" s="2">
        <v>35</v>
      </c>
      <c r="B450" s="17" t="s">
        <v>94</v>
      </c>
      <c r="C450" s="32" t="s">
        <v>133</v>
      </c>
      <c r="D450" s="39">
        <v>25.63</v>
      </c>
      <c r="E450" s="40">
        <f t="shared" si="41"/>
        <v>32.806399999999996</v>
      </c>
      <c r="F450" s="50">
        <f t="shared" si="42"/>
        <v>32.037500000000001</v>
      </c>
    </row>
    <row r="451" spans="1:6" hidden="1" x14ac:dyDescent="0.25">
      <c r="A451" s="2">
        <v>36</v>
      </c>
      <c r="B451" s="17" t="s">
        <v>95</v>
      </c>
      <c r="C451" s="32" t="s">
        <v>133</v>
      </c>
      <c r="D451" s="39">
        <v>14.85</v>
      </c>
      <c r="E451" s="40">
        <f t="shared" si="41"/>
        <v>19.007999999999999</v>
      </c>
      <c r="F451" s="50">
        <f t="shared" si="42"/>
        <v>18.5625</v>
      </c>
    </row>
    <row r="452" spans="1:6" hidden="1" x14ac:dyDescent="0.25">
      <c r="A452" s="2">
        <v>37</v>
      </c>
      <c r="B452" s="17" t="s">
        <v>96</v>
      </c>
      <c r="C452" s="32" t="s">
        <v>133</v>
      </c>
      <c r="D452" s="39">
        <v>14</v>
      </c>
      <c r="E452" s="40">
        <f t="shared" si="41"/>
        <v>17.920000000000002</v>
      </c>
      <c r="F452" s="50">
        <f t="shared" si="42"/>
        <v>17.5</v>
      </c>
    </row>
    <row r="453" spans="1:6" hidden="1" x14ac:dyDescent="0.25">
      <c r="A453" s="2">
        <v>38</v>
      </c>
      <c r="B453" s="17" t="s">
        <v>97</v>
      </c>
      <c r="C453" s="32" t="s">
        <v>133</v>
      </c>
      <c r="D453" s="39">
        <v>14</v>
      </c>
      <c r="E453" s="40">
        <f t="shared" si="41"/>
        <v>17.920000000000002</v>
      </c>
      <c r="F453" s="50">
        <f t="shared" si="42"/>
        <v>17.5</v>
      </c>
    </row>
    <row r="454" spans="1:6" hidden="1" x14ac:dyDescent="0.25">
      <c r="A454" s="2">
        <v>39</v>
      </c>
      <c r="B454" s="17" t="s">
        <v>98</v>
      </c>
      <c r="C454" s="32" t="s">
        <v>133</v>
      </c>
      <c r="D454" s="39">
        <v>15.23</v>
      </c>
      <c r="E454" s="40">
        <f t="shared" si="41"/>
        <v>19.494399999999999</v>
      </c>
      <c r="F454" s="50">
        <f t="shared" si="42"/>
        <v>19.037500000000001</v>
      </c>
    </row>
    <row r="455" spans="1:6" hidden="1" x14ac:dyDescent="0.25">
      <c r="A455" s="2">
        <v>40</v>
      </c>
      <c r="B455" s="17" t="s">
        <v>99</v>
      </c>
      <c r="C455" s="32" t="s">
        <v>133</v>
      </c>
      <c r="D455" s="39">
        <v>10</v>
      </c>
      <c r="E455" s="40">
        <f t="shared" si="41"/>
        <v>12.8</v>
      </c>
      <c r="F455" s="50">
        <f t="shared" si="42"/>
        <v>12.5</v>
      </c>
    </row>
    <row r="456" spans="1:6" hidden="1" x14ac:dyDescent="0.25">
      <c r="A456" s="2">
        <v>41</v>
      </c>
      <c r="B456" s="17" t="s">
        <v>72</v>
      </c>
      <c r="C456" s="32" t="s">
        <v>133</v>
      </c>
      <c r="D456" s="39">
        <v>10</v>
      </c>
      <c r="E456" s="40">
        <f t="shared" si="41"/>
        <v>12.8</v>
      </c>
      <c r="F456" s="50">
        <f t="shared" si="42"/>
        <v>12.5</v>
      </c>
    </row>
    <row r="457" spans="1:6" hidden="1" x14ac:dyDescent="0.25">
      <c r="A457" s="2">
        <v>42</v>
      </c>
      <c r="B457" s="17" t="s">
        <v>100</v>
      </c>
      <c r="C457" s="32" t="s">
        <v>133</v>
      </c>
      <c r="D457" s="39">
        <v>25</v>
      </c>
      <c r="E457" s="40">
        <f t="shared" si="41"/>
        <v>32</v>
      </c>
      <c r="F457" s="50">
        <f t="shared" si="42"/>
        <v>31.25</v>
      </c>
    </row>
    <row r="458" spans="1:6" hidden="1" x14ac:dyDescent="0.25">
      <c r="A458" s="2">
        <v>43</v>
      </c>
      <c r="B458" s="17" t="s">
        <v>101</v>
      </c>
      <c r="C458" s="32" t="s">
        <v>133</v>
      </c>
      <c r="D458" s="39">
        <v>16.920000000000002</v>
      </c>
      <c r="E458" s="40">
        <f t="shared" si="41"/>
        <v>21.657600000000002</v>
      </c>
      <c r="F458" s="50">
        <f t="shared" si="42"/>
        <v>21.150000000000002</v>
      </c>
    </row>
    <row r="459" spans="1:6" hidden="1" x14ac:dyDescent="0.25">
      <c r="A459" s="2">
        <v>44</v>
      </c>
      <c r="B459" s="17" t="s">
        <v>102</v>
      </c>
      <c r="C459" s="32" t="s">
        <v>133</v>
      </c>
      <c r="D459" s="39">
        <v>28.03</v>
      </c>
      <c r="E459" s="40">
        <f t="shared" si="41"/>
        <v>35.878399999999999</v>
      </c>
      <c r="F459" s="50">
        <f t="shared" si="42"/>
        <v>35.037500000000001</v>
      </c>
    </row>
    <row r="460" spans="1:6" hidden="1" x14ac:dyDescent="0.25">
      <c r="A460" s="2">
        <v>45</v>
      </c>
      <c r="B460" s="17" t="s">
        <v>103</v>
      </c>
      <c r="C460" s="32" t="s">
        <v>133</v>
      </c>
      <c r="D460" s="39">
        <v>33.61</v>
      </c>
      <c r="E460" s="40">
        <f t="shared" si="41"/>
        <v>43.020800000000001</v>
      </c>
      <c r="F460" s="50">
        <f t="shared" si="42"/>
        <v>42.012500000000003</v>
      </c>
    </row>
    <row r="461" spans="1:6" hidden="1" x14ac:dyDescent="0.25">
      <c r="A461" s="2">
        <v>46</v>
      </c>
      <c r="B461" s="17" t="s">
        <v>104</v>
      </c>
      <c r="C461" s="32" t="s">
        <v>133</v>
      </c>
      <c r="D461" s="39">
        <v>13.98</v>
      </c>
      <c r="E461" s="40">
        <f t="shared" si="41"/>
        <v>17.894400000000001</v>
      </c>
      <c r="F461" s="50">
        <f t="shared" si="42"/>
        <v>17.475000000000001</v>
      </c>
    </row>
    <row r="462" spans="1:6" hidden="1" x14ac:dyDescent="0.25">
      <c r="A462" s="2">
        <v>47</v>
      </c>
      <c r="B462" s="17" t="s">
        <v>105</v>
      </c>
      <c r="C462" s="32" t="s">
        <v>133</v>
      </c>
      <c r="D462" s="39">
        <v>14.53</v>
      </c>
      <c r="E462" s="40">
        <f t="shared" si="41"/>
        <v>18.598399999999998</v>
      </c>
      <c r="F462" s="50">
        <f t="shared" si="42"/>
        <v>18.162499999999998</v>
      </c>
    </row>
    <row r="463" spans="1:6" hidden="1" x14ac:dyDescent="0.25">
      <c r="A463" s="2">
        <v>48</v>
      </c>
      <c r="B463" s="17" t="s">
        <v>106</v>
      </c>
      <c r="C463" s="32" t="s">
        <v>133</v>
      </c>
      <c r="D463" s="39">
        <v>19.23</v>
      </c>
      <c r="E463" s="40">
        <f t="shared" si="41"/>
        <v>24.6144</v>
      </c>
      <c r="F463" s="50">
        <f t="shared" si="42"/>
        <v>24.037500000000001</v>
      </c>
    </row>
    <row r="464" spans="1:6" hidden="1" x14ac:dyDescent="0.25">
      <c r="A464" s="2">
        <v>49</v>
      </c>
      <c r="B464" s="17" t="s">
        <v>107</v>
      </c>
      <c r="C464" s="32" t="s">
        <v>133</v>
      </c>
      <c r="D464" s="39">
        <v>18.57</v>
      </c>
      <c r="E464" s="40">
        <f t="shared" si="41"/>
        <v>23.769600000000001</v>
      </c>
      <c r="F464" s="50">
        <f t="shared" si="42"/>
        <v>23.212499999999999</v>
      </c>
    </row>
    <row r="465" spans="1:6" hidden="1" x14ac:dyDescent="0.25">
      <c r="A465" s="2">
        <v>50</v>
      </c>
      <c r="B465" s="17" t="s">
        <v>108</v>
      </c>
      <c r="C465" s="32" t="s">
        <v>133</v>
      </c>
      <c r="D465" s="39">
        <v>18</v>
      </c>
      <c r="E465" s="40">
        <f t="shared" si="41"/>
        <v>23.04</v>
      </c>
      <c r="F465" s="50">
        <f t="shared" si="42"/>
        <v>22.5</v>
      </c>
    </row>
    <row r="466" spans="1:6" hidden="1" x14ac:dyDescent="0.25">
      <c r="A466" s="2">
        <v>51</v>
      </c>
      <c r="B466" s="17" t="s">
        <v>109</v>
      </c>
      <c r="C466" s="32" t="s">
        <v>133</v>
      </c>
      <c r="D466" s="39">
        <v>12.75</v>
      </c>
      <c r="E466" s="40">
        <f t="shared" si="41"/>
        <v>16.32</v>
      </c>
      <c r="F466" s="50">
        <f t="shared" si="42"/>
        <v>15.9375</v>
      </c>
    </row>
    <row r="467" spans="1:6" hidden="1" x14ac:dyDescent="0.25">
      <c r="A467" s="2">
        <v>52</v>
      </c>
      <c r="B467" s="17" t="s">
        <v>110</v>
      </c>
      <c r="C467" s="32" t="s">
        <v>133</v>
      </c>
      <c r="D467" s="39">
        <v>16</v>
      </c>
      <c r="E467" s="40">
        <f t="shared" si="41"/>
        <v>20.48</v>
      </c>
      <c r="F467" s="50">
        <f t="shared" si="42"/>
        <v>20</v>
      </c>
    </row>
    <row r="468" spans="1:6" hidden="1" x14ac:dyDescent="0.25">
      <c r="A468" s="2">
        <v>53</v>
      </c>
      <c r="B468" s="17" t="s">
        <v>111</v>
      </c>
      <c r="C468" s="32" t="s">
        <v>133</v>
      </c>
      <c r="D468" s="39">
        <v>15.48</v>
      </c>
      <c r="E468" s="40">
        <f t="shared" si="41"/>
        <v>19.814399999999999</v>
      </c>
      <c r="F468" s="50">
        <f t="shared" si="42"/>
        <v>19.350000000000001</v>
      </c>
    </row>
    <row r="469" spans="1:6" hidden="1" x14ac:dyDescent="0.25">
      <c r="A469" s="2">
        <v>54</v>
      </c>
      <c r="B469" s="17" t="s">
        <v>112</v>
      </c>
      <c r="C469" s="32" t="s">
        <v>133</v>
      </c>
      <c r="D469" s="39">
        <v>19.62</v>
      </c>
      <c r="E469" s="40">
        <f t="shared" si="41"/>
        <v>25.113600000000002</v>
      </c>
      <c r="F469" s="50">
        <f t="shared" si="42"/>
        <v>24.525000000000002</v>
      </c>
    </row>
    <row r="470" spans="1:6" hidden="1" x14ac:dyDescent="0.25">
      <c r="A470" s="2">
        <v>55</v>
      </c>
      <c r="B470" s="17" t="s">
        <v>113</v>
      </c>
      <c r="C470" s="32" t="s">
        <v>133</v>
      </c>
      <c r="D470" s="39">
        <v>15.44</v>
      </c>
      <c r="E470" s="40">
        <f t="shared" si="41"/>
        <v>19.763199999999998</v>
      </c>
      <c r="F470" s="50">
        <f t="shared" si="42"/>
        <v>19.3</v>
      </c>
    </row>
    <row r="471" spans="1:6" hidden="1" x14ac:dyDescent="0.25">
      <c r="A471" s="2">
        <v>56</v>
      </c>
      <c r="B471" s="17" t="s">
        <v>114</v>
      </c>
      <c r="C471" s="32" t="s">
        <v>133</v>
      </c>
      <c r="D471" s="39">
        <v>21.83</v>
      </c>
      <c r="E471" s="40">
        <f t="shared" si="41"/>
        <v>27.942399999999999</v>
      </c>
      <c r="F471" s="50">
        <f t="shared" si="42"/>
        <v>27.287499999999998</v>
      </c>
    </row>
    <row r="472" spans="1:6" hidden="1" x14ac:dyDescent="0.25">
      <c r="A472" s="2">
        <v>57</v>
      </c>
      <c r="B472" s="17" t="s">
        <v>115</v>
      </c>
      <c r="C472" s="32" t="s">
        <v>133</v>
      </c>
      <c r="D472" s="39">
        <v>10</v>
      </c>
      <c r="E472" s="40">
        <f t="shared" si="41"/>
        <v>12.8</v>
      </c>
      <c r="F472" s="50">
        <f t="shared" si="42"/>
        <v>12.5</v>
      </c>
    </row>
    <row r="473" spans="1:6" hidden="1" x14ac:dyDescent="0.25">
      <c r="A473" s="2">
        <v>58</v>
      </c>
      <c r="B473" s="17" t="s">
        <v>116</v>
      </c>
      <c r="C473" s="32" t="s">
        <v>133</v>
      </c>
      <c r="D473" s="39">
        <v>14.54</v>
      </c>
      <c r="E473" s="40">
        <f t="shared" si="41"/>
        <v>18.6112</v>
      </c>
      <c r="F473" s="50">
        <f t="shared" si="42"/>
        <v>18.174999999999997</v>
      </c>
    </row>
    <row r="474" spans="1:6" hidden="1" x14ac:dyDescent="0.25">
      <c r="A474" s="2">
        <v>59</v>
      </c>
      <c r="B474" s="17" t="s">
        <v>117</v>
      </c>
      <c r="C474" s="32" t="s">
        <v>133</v>
      </c>
      <c r="D474" s="39">
        <v>13</v>
      </c>
      <c r="E474" s="40">
        <f t="shared" si="41"/>
        <v>16.64</v>
      </c>
      <c r="F474" s="50">
        <f t="shared" si="42"/>
        <v>16.25</v>
      </c>
    </row>
    <row r="475" spans="1:6" hidden="1" x14ac:dyDescent="0.25">
      <c r="A475" s="2">
        <v>60</v>
      </c>
      <c r="B475" s="17" t="s">
        <v>118</v>
      </c>
      <c r="C475" s="32" t="s">
        <v>133</v>
      </c>
      <c r="D475" s="39">
        <v>25.6</v>
      </c>
      <c r="E475" s="40">
        <f t="shared" si="41"/>
        <v>32.768000000000001</v>
      </c>
      <c r="F475" s="50">
        <f t="shared" si="42"/>
        <v>32</v>
      </c>
    </row>
    <row r="476" spans="1:6" hidden="1" x14ac:dyDescent="0.25">
      <c r="A476" s="2">
        <v>61</v>
      </c>
      <c r="B476" s="17" t="s">
        <v>119</v>
      </c>
      <c r="C476" s="32" t="s">
        <v>133</v>
      </c>
      <c r="D476" s="39">
        <v>10.89</v>
      </c>
      <c r="E476" s="40">
        <f t="shared" si="41"/>
        <v>13.939200000000001</v>
      </c>
      <c r="F476" s="50">
        <f t="shared" si="42"/>
        <v>13.612500000000001</v>
      </c>
    </row>
    <row r="477" spans="1:6" ht="15.75" hidden="1" thickBot="1" x14ac:dyDescent="0.3">
      <c r="A477" s="20">
        <v>62</v>
      </c>
      <c r="B477" s="21" t="s">
        <v>120</v>
      </c>
      <c r="C477" s="32" t="s">
        <v>133</v>
      </c>
      <c r="D477" s="42">
        <v>10</v>
      </c>
      <c r="E477" s="40">
        <f t="shared" si="41"/>
        <v>12.8</v>
      </c>
      <c r="F477" s="50">
        <f t="shared" si="42"/>
        <v>12.5</v>
      </c>
    </row>
    <row r="478" spans="1:6" ht="15.75" hidden="1" thickBot="1" x14ac:dyDescent="0.3">
      <c r="A478" s="108"/>
      <c r="B478" s="109"/>
      <c r="C478" s="109"/>
      <c r="D478" s="109"/>
      <c r="E478" s="109"/>
      <c r="F478" s="110"/>
    </row>
    <row r="479" spans="1:6" ht="24" thickBot="1" x14ac:dyDescent="0.3">
      <c r="A479" s="111" t="s">
        <v>45</v>
      </c>
      <c r="B479" s="112"/>
      <c r="C479" s="112"/>
      <c r="D479" s="112"/>
      <c r="E479" s="112"/>
      <c r="F479" s="113"/>
    </row>
    <row r="480" spans="1:6" ht="15.75" thickBot="1" x14ac:dyDescent="0.3">
      <c r="A480" s="22"/>
      <c r="B480" s="23"/>
      <c r="C480" s="30"/>
      <c r="D480" s="36"/>
      <c r="E480" s="37" t="s">
        <v>149</v>
      </c>
      <c r="F480" s="38" t="s">
        <v>153</v>
      </c>
    </row>
    <row r="481" spans="1:6" ht="30" hidden="1" x14ac:dyDescent="0.25">
      <c r="A481" s="25" t="s">
        <v>40</v>
      </c>
      <c r="B481" s="26" t="s">
        <v>53</v>
      </c>
      <c r="C481" s="27" t="s">
        <v>59</v>
      </c>
      <c r="D481" s="28" t="s">
        <v>130</v>
      </c>
      <c r="E481" s="29" t="s">
        <v>131</v>
      </c>
      <c r="F481" s="24" t="s">
        <v>131</v>
      </c>
    </row>
    <row r="482" spans="1:6" hidden="1" x14ac:dyDescent="0.25">
      <c r="A482" s="2">
        <v>63</v>
      </c>
      <c r="B482" s="17" t="s">
        <v>121</v>
      </c>
      <c r="C482" s="33" t="s">
        <v>133</v>
      </c>
      <c r="D482" s="39">
        <v>13</v>
      </c>
      <c r="E482" s="40">
        <f>(D482*0.3)+D482</f>
        <v>16.899999999999999</v>
      </c>
      <c r="F482" s="50">
        <f>(D482*0.25)+D482</f>
        <v>16.25</v>
      </c>
    </row>
    <row r="483" spans="1:6" hidden="1" x14ac:dyDescent="0.25">
      <c r="A483" s="2">
        <v>64</v>
      </c>
      <c r="B483" s="17" t="s">
        <v>122</v>
      </c>
      <c r="C483" s="33" t="s">
        <v>133</v>
      </c>
      <c r="D483" s="39">
        <v>11.13</v>
      </c>
      <c r="E483" s="40">
        <f t="shared" ref="E483:E490" si="43">(D483*0.3)+D483</f>
        <v>14.469000000000001</v>
      </c>
      <c r="F483" s="50">
        <f t="shared" ref="F483:F490" si="44">(D483*0.25)+D483</f>
        <v>13.912500000000001</v>
      </c>
    </row>
    <row r="484" spans="1:6" hidden="1" x14ac:dyDescent="0.25">
      <c r="A484" s="2">
        <v>65</v>
      </c>
      <c r="B484" s="17" t="s">
        <v>129</v>
      </c>
      <c r="C484" s="33" t="s">
        <v>133</v>
      </c>
      <c r="D484" s="39">
        <v>22.88</v>
      </c>
      <c r="E484" s="40">
        <f t="shared" si="43"/>
        <v>29.744</v>
      </c>
      <c r="F484" s="50">
        <f t="shared" si="44"/>
        <v>28.599999999999998</v>
      </c>
    </row>
    <row r="485" spans="1:6" hidden="1" x14ac:dyDescent="0.25">
      <c r="A485" s="2">
        <v>66</v>
      </c>
      <c r="B485" s="17" t="s">
        <v>123</v>
      </c>
      <c r="C485" s="33" t="s">
        <v>133</v>
      </c>
      <c r="D485" s="39">
        <v>16.940000000000001</v>
      </c>
      <c r="E485" s="40">
        <f t="shared" si="43"/>
        <v>22.022000000000002</v>
      </c>
      <c r="F485" s="50">
        <f t="shared" si="44"/>
        <v>21.175000000000001</v>
      </c>
    </row>
    <row r="486" spans="1:6" hidden="1" x14ac:dyDescent="0.25">
      <c r="A486" s="2">
        <v>67</v>
      </c>
      <c r="B486" s="17" t="s">
        <v>124</v>
      </c>
      <c r="C486" s="33" t="s">
        <v>133</v>
      </c>
      <c r="D486" s="39">
        <v>20</v>
      </c>
      <c r="E486" s="40">
        <f t="shared" si="43"/>
        <v>26</v>
      </c>
      <c r="F486" s="50">
        <f t="shared" si="44"/>
        <v>25</v>
      </c>
    </row>
    <row r="487" spans="1:6" hidden="1" x14ac:dyDescent="0.25">
      <c r="A487" s="2">
        <v>68</v>
      </c>
      <c r="B487" s="17" t="s">
        <v>125</v>
      </c>
      <c r="C487" s="33" t="s">
        <v>133</v>
      </c>
      <c r="D487" s="39">
        <v>14</v>
      </c>
      <c r="E487" s="40">
        <f t="shared" si="43"/>
        <v>18.2</v>
      </c>
      <c r="F487" s="50">
        <f t="shared" si="44"/>
        <v>17.5</v>
      </c>
    </row>
    <row r="488" spans="1:6" hidden="1" x14ac:dyDescent="0.25">
      <c r="A488" s="2">
        <v>69</v>
      </c>
      <c r="B488" s="17" t="s">
        <v>126</v>
      </c>
      <c r="C488" s="33" t="s">
        <v>133</v>
      </c>
      <c r="D488" s="39">
        <v>16</v>
      </c>
      <c r="E488" s="40">
        <f t="shared" si="43"/>
        <v>20.8</v>
      </c>
      <c r="F488" s="50">
        <f t="shared" si="44"/>
        <v>20</v>
      </c>
    </row>
    <row r="489" spans="1:6" hidden="1" x14ac:dyDescent="0.25">
      <c r="A489" s="2">
        <v>70</v>
      </c>
      <c r="B489" s="17" t="s">
        <v>127</v>
      </c>
      <c r="C489" s="33" t="s">
        <v>133</v>
      </c>
      <c r="D489" s="39">
        <v>16</v>
      </c>
      <c r="E489" s="40">
        <f t="shared" si="43"/>
        <v>20.8</v>
      </c>
      <c r="F489" s="50">
        <f t="shared" si="44"/>
        <v>20</v>
      </c>
    </row>
    <row r="490" spans="1:6" ht="15.75" hidden="1" thickBot="1" x14ac:dyDescent="0.3">
      <c r="A490" s="14">
        <v>71</v>
      </c>
      <c r="B490" s="18" t="s">
        <v>128</v>
      </c>
      <c r="C490" s="33" t="s">
        <v>133</v>
      </c>
      <c r="D490" s="44">
        <v>24</v>
      </c>
      <c r="E490" s="40">
        <f t="shared" si="43"/>
        <v>31.2</v>
      </c>
      <c r="F490" s="50">
        <f t="shared" si="44"/>
        <v>30</v>
      </c>
    </row>
    <row r="491" spans="1:6" ht="24" thickBot="1" x14ac:dyDescent="0.3">
      <c r="A491" s="111" t="s">
        <v>58</v>
      </c>
      <c r="B491" s="112"/>
      <c r="C491" s="112"/>
      <c r="D491" s="112"/>
      <c r="E491" s="112"/>
      <c r="F491" s="113"/>
    </row>
    <row r="492" spans="1:6" ht="16.5" thickBot="1" x14ac:dyDescent="0.3">
      <c r="A492" s="114" t="s">
        <v>51</v>
      </c>
      <c r="B492" s="115"/>
      <c r="C492" s="115"/>
      <c r="D492" s="115"/>
      <c r="E492" s="115"/>
      <c r="F492" s="116"/>
    </row>
    <row r="493" spans="1:6" ht="15.75" thickBot="1" x14ac:dyDescent="0.3">
      <c r="A493" s="22"/>
      <c r="B493" s="23"/>
      <c r="C493" s="30"/>
      <c r="D493" s="36"/>
      <c r="E493" s="102"/>
      <c r="F493" s="103"/>
    </row>
    <row r="494" spans="1:6" ht="30" x14ac:dyDescent="0.25">
      <c r="A494" s="25" t="s">
        <v>40</v>
      </c>
      <c r="B494" s="26" t="s">
        <v>52</v>
      </c>
      <c r="C494" s="27" t="s">
        <v>59</v>
      </c>
      <c r="D494" s="49" t="s">
        <v>130</v>
      </c>
      <c r="E494" s="104"/>
      <c r="F494" s="105"/>
    </row>
    <row r="495" spans="1:6" x14ac:dyDescent="0.25">
      <c r="A495" s="2">
        <v>72</v>
      </c>
      <c r="B495" s="16" t="s">
        <v>50</v>
      </c>
      <c r="C495" s="34" t="s">
        <v>136</v>
      </c>
      <c r="D495" s="43">
        <v>0</v>
      </c>
      <c r="E495" s="104"/>
      <c r="F495" s="105"/>
    </row>
    <row r="496" spans="1:6" x14ac:dyDescent="0.25">
      <c r="A496" s="2">
        <v>73</v>
      </c>
      <c r="B496" s="16" t="s">
        <v>46</v>
      </c>
      <c r="C496" s="34" t="s">
        <v>136</v>
      </c>
      <c r="D496" s="43">
        <v>0</v>
      </c>
      <c r="E496" s="104"/>
      <c r="F496" s="105"/>
    </row>
    <row r="497" spans="1:6" x14ac:dyDescent="0.25">
      <c r="A497" s="2">
        <v>74</v>
      </c>
      <c r="B497" s="16" t="s">
        <v>47</v>
      </c>
      <c r="C497" s="34" t="s">
        <v>136</v>
      </c>
      <c r="D497" s="43">
        <v>0</v>
      </c>
      <c r="E497" s="104"/>
      <c r="F497" s="105"/>
    </row>
    <row r="498" spans="1:6" x14ac:dyDescent="0.25">
      <c r="A498" s="2">
        <v>75</v>
      </c>
      <c r="B498" s="16" t="s">
        <v>48</v>
      </c>
      <c r="C498" s="34" t="s">
        <v>136</v>
      </c>
      <c r="D498" s="43">
        <v>0</v>
      </c>
      <c r="E498" s="104"/>
      <c r="F498" s="105"/>
    </row>
    <row r="499" spans="1:6" ht="15.75" thickBot="1" x14ac:dyDescent="0.3">
      <c r="A499" s="14">
        <v>76</v>
      </c>
      <c r="B499" s="19" t="s">
        <v>49</v>
      </c>
      <c r="C499" s="35" t="s">
        <v>136</v>
      </c>
      <c r="D499" s="45">
        <v>0</v>
      </c>
      <c r="E499" s="106"/>
      <c r="F499" s="107"/>
    </row>
    <row r="500" spans="1:6" ht="16.5" thickBot="1" x14ac:dyDescent="0.3">
      <c r="A500" s="114" t="s">
        <v>140</v>
      </c>
      <c r="B500" s="115"/>
      <c r="C500" s="115"/>
      <c r="D500" s="115"/>
      <c r="E500" s="115"/>
      <c r="F500" s="116"/>
    </row>
    <row r="501" spans="1:6" ht="15.75" thickBot="1" x14ac:dyDescent="0.3">
      <c r="A501" s="22"/>
      <c r="B501" s="23"/>
      <c r="C501" s="30"/>
      <c r="D501" s="36"/>
      <c r="E501" s="102"/>
      <c r="F501" s="103"/>
    </row>
    <row r="502" spans="1:6" ht="30" x14ac:dyDescent="0.25">
      <c r="A502" s="25" t="s">
        <v>40</v>
      </c>
      <c r="B502" s="26" t="s">
        <v>137</v>
      </c>
      <c r="C502" s="27" t="s">
        <v>59</v>
      </c>
      <c r="D502" s="49" t="s">
        <v>130</v>
      </c>
      <c r="E502" s="104"/>
      <c r="F502" s="105"/>
    </row>
    <row r="503" spans="1:6" ht="15.75" thickBot="1" x14ac:dyDescent="0.3">
      <c r="A503" s="14">
        <v>77</v>
      </c>
      <c r="B503" s="19" t="s">
        <v>138</v>
      </c>
      <c r="C503" s="35" t="s">
        <v>139</v>
      </c>
      <c r="D503" s="45">
        <v>1</v>
      </c>
      <c r="E503" s="106"/>
      <c r="F503" s="107"/>
    </row>
    <row r="504" spans="1:6" x14ac:dyDescent="0.25">
      <c r="A504" s="12"/>
      <c r="B504" s="11"/>
    </row>
    <row r="505" spans="1:6" x14ac:dyDescent="0.25">
      <c r="A505" s="12"/>
      <c r="B505" s="11"/>
    </row>
    <row r="506" spans="1:6" ht="47.25" customHeight="1" x14ac:dyDescent="0.25"/>
    <row r="507" spans="1:6" ht="24" customHeight="1" x14ac:dyDescent="0.25"/>
    <row r="527" ht="24" customHeight="1" x14ac:dyDescent="0.25"/>
    <row r="546" ht="24" customHeight="1" x14ac:dyDescent="0.25"/>
    <row r="584" ht="24" customHeight="1" x14ac:dyDescent="0.25"/>
    <row r="598" ht="24" customHeight="1" x14ac:dyDescent="0.25"/>
    <row r="599" ht="16.5" customHeight="1" x14ac:dyDescent="0.25"/>
    <row r="607" ht="47.25" customHeight="1" x14ac:dyDescent="0.25"/>
    <row r="608" ht="24" customHeight="1" x14ac:dyDescent="0.25"/>
    <row r="628" ht="24" customHeight="1" x14ac:dyDescent="0.25"/>
    <row r="647" ht="24" customHeight="1" x14ac:dyDescent="0.25"/>
    <row r="685" ht="24" customHeight="1" x14ac:dyDescent="0.25"/>
    <row r="699" ht="24" customHeight="1" x14ac:dyDescent="0.25"/>
    <row r="700" ht="16.5" customHeight="1" x14ac:dyDescent="0.25"/>
    <row r="709" ht="47.25" customHeight="1" x14ac:dyDescent="0.25"/>
    <row r="710" ht="24" customHeight="1" x14ac:dyDescent="0.25"/>
    <row r="730" ht="24" customHeight="1" x14ac:dyDescent="0.25"/>
    <row r="749" ht="24" customHeight="1" x14ac:dyDescent="0.25"/>
    <row r="787" ht="24" customHeight="1" x14ac:dyDescent="0.25"/>
    <row r="801" ht="24" customHeight="1" x14ac:dyDescent="0.25"/>
    <row r="802" ht="16.5" customHeight="1" x14ac:dyDescent="0.25"/>
    <row r="811" ht="47.25" customHeight="1" x14ac:dyDescent="0.25"/>
    <row r="812" ht="24" customHeight="1" x14ac:dyDescent="0.25"/>
    <row r="832" ht="24" customHeight="1" x14ac:dyDescent="0.25"/>
    <row r="851" ht="24" customHeight="1" x14ac:dyDescent="0.25"/>
    <row r="889" ht="24" customHeight="1" x14ac:dyDescent="0.25"/>
    <row r="903" ht="24" customHeight="1" x14ac:dyDescent="0.25"/>
    <row r="904" ht="16.5" customHeight="1" x14ac:dyDescent="0.25"/>
    <row r="913" ht="47.25" customHeight="1" x14ac:dyDescent="0.25"/>
    <row r="914" ht="24" customHeight="1" x14ac:dyDescent="0.25"/>
    <row r="934" ht="24" customHeight="1" x14ac:dyDescent="0.25"/>
    <row r="953" ht="24" customHeight="1" x14ac:dyDescent="0.25"/>
    <row r="991" ht="24" customHeight="1" x14ac:dyDescent="0.25"/>
    <row r="1005" ht="24" customHeight="1" x14ac:dyDescent="0.25"/>
    <row r="1006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93:F97 C511:F525 C531:F544 C550:F582 C588:F596 C602:F606 C101:F101 C201:F201 C302:F302 C403:F403 C503:F503 C193:F197 C395:F399 C495:F499 C294:F298 C5:F19 C24:F37 C42:F74 C79:F87 C106:F120 C125:F138 C143:F175 C179:F187 C206:F220 C225:F238 C243:F275 C280:F288 C307:F321 C326:F339 C344:F376 C381:F389 C408:F422 C427:F440 C445:F477 C482:F490" name="Range6"/>
    <protectedRange algorithmName="SHA-512" hashValue="KixkWbSQUPUb+61pt3zSJIJ26wXkeh3Ib+8Zbinl/ztz0fRoJfSalQngA7K5OZWq8EBl2GTMBKYCx3Zxx5e2uQ==" saltValue="u+s0dnacm+C5R3EsjPLk3w==" spinCount="100000" sqref="C612:F626 C703:F707 C689:F697 C651:F683 C632:F645" name="Range6_4_1"/>
    <protectedRange algorithmName="SHA-512" hashValue="KixkWbSQUPUb+61pt3zSJIJ26wXkeh3Ib+8Zbinl/ztz0fRoJfSalQngA7K5OZWq8EBl2GTMBKYCx3Zxx5e2uQ==" saltValue="u+s0dnacm+C5R3EsjPLk3w==" spinCount="100000" sqref="C714:F728 C805:F809 C791:F799 C753:F785 C734:F747" name="Range6_5_1"/>
    <protectedRange algorithmName="SHA-512" hashValue="KixkWbSQUPUb+61pt3zSJIJ26wXkeh3Ib+8Zbinl/ztz0fRoJfSalQngA7K5OZWq8EBl2GTMBKYCx3Zxx5e2uQ==" saltValue="u+s0dnacm+C5R3EsjPLk3w==" spinCount="100000" sqref="C816:F830 C907:F911 C893:F901 C855:F887 C836:F849" name="Range6_6_1"/>
    <protectedRange algorithmName="SHA-512" hashValue="KixkWbSQUPUb+61pt3zSJIJ26wXkeh3Ib+8Zbinl/ztz0fRoJfSalQngA7K5OZWq8EBl2GTMBKYCx3Zxx5e2uQ==" saltValue="u+s0dnacm+C5R3EsjPLk3w==" spinCount="100000" sqref="C918:F932 C1009:F1013 C995:F1003 C957:F989 C938:F951" name="Range6_7_1"/>
  </protectedRanges>
  <mergeCells count="68">
    <mergeCell ref="A90:F90"/>
    <mergeCell ref="E91:F97"/>
    <mergeCell ref="A98:F98"/>
    <mergeCell ref="E99:F101"/>
    <mergeCell ref="A1:F1"/>
    <mergeCell ref="A2:F2"/>
    <mergeCell ref="A20:F20"/>
    <mergeCell ref="A21:F21"/>
    <mergeCell ref="A38:F38"/>
    <mergeCell ref="A39:F39"/>
    <mergeCell ref="A75:F75"/>
    <mergeCell ref="A76:F76"/>
    <mergeCell ref="A88:F88"/>
    <mergeCell ref="A89:F89"/>
    <mergeCell ref="A203:F203"/>
    <mergeCell ref="A102:F102"/>
    <mergeCell ref="A103:F103"/>
    <mergeCell ref="A121:F121"/>
    <mergeCell ref="A122:F122"/>
    <mergeCell ref="A139:F139"/>
    <mergeCell ref="A140:F140"/>
    <mergeCell ref="A190:F190"/>
    <mergeCell ref="E191:F197"/>
    <mergeCell ref="A198:F198"/>
    <mergeCell ref="E199:F201"/>
    <mergeCell ref="A202:F202"/>
    <mergeCell ref="A176:F176"/>
    <mergeCell ref="A188:F188"/>
    <mergeCell ref="A189:F189"/>
    <mergeCell ref="A323:F323"/>
    <mergeCell ref="A221:F221"/>
    <mergeCell ref="A222:F222"/>
    <mergeCell ref="A239:F239"/>
    <mergeCell ref="A240:F240"/>
    <mergeCell ref="A276:F276"/>
    <mergeCell ref="A277:F277"/>
    <mergeCell ref="E300:F302"/>
    <mergeCell ref="A303:F303"/>
    <mergeCell ref="A304:F304"/>
    <mergeCell ref="A322:F322"/>
    <mergeCell ref="A289:F289"/>
    <mergeCell ref="A290:F290"/>
    <mergeCell ref="A291:F291"/>
    <mergeCell ref="E292:F298"/>
    <mergeCell ref="A299:F299"/>
    <mergeCell ref="A424:F424"/>
    <mergeCell ref="A340:F340"/>
    <mergeCell ref="A341:F341"/>
    <mergeCell ref="A377:F377"/>
    <mergeCell ref="A378:F378"/>
    <mergeCell ref="E401:F403"/>
    <mergeCell ref="A404:F404"/>
    <mergeCell ref="A405:F405"/>
    <mergeCell ref="A423:F423"/>
    <mergeCell ref="A390:F390"/>
    <mergeCell ref="A391:F391"/>
    <mergeCell ref="A392:F392"/>
    <mergeCell ref="E393:F399"/>
    <mergeCell ref="A400:F400"/>
    <mergeCell ref="E493:F499"/>
    <mergeCell ref="A500:F500"/>
    <mergeCell ref="E501:F503"/>
    <mergeCell ref="A441:F441"/>
    <mergeCell ref="A442:F442"/>
    <mergeCell ref="A478:F478"/>
    <mergeCell ref="A479:F479"/>
    <mergeCell ref="A491:F491"/>
    <mergeCell ref="A492:F49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008"/>
  <sheetViews>
    <sheetView showGridLines="0" zoomScale="130" zoomScaleNormal="130" workbookViewId="0">
      <selection activeCell="A78" sqref="A78:XFD87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22"/>
      <c r="B3" s="23"/>
      <c r="C3" s="30"/>
      <c r="D3" s="36"/>
      <c r="E3" s="37" t="s">
        <v>154</v>
      </c>
      <c r="F3" s="38" t="s">
        <v>153</v>
      </c>
    </row>
    <row r="4" spans="1:6" s="47" customFormat="1" ht="30" hidden="1" x14ac:dyDescent="0.2">
      <c r="A4" s="25" t="s">
        <v>40</v>
      </c>
      <c r="B4" s="26" t="s">
        <v>53</v>
      </c>
      <c r="C4" s="27" t="s">
        <v>59</v>
      </c>
      <c r="D4" s="28" t="s">
        <v>130</v>
      </c>
      <c r="E4" s="29" t="s">
        <v>131</v>
      </c>
      <c r="F4" s="24" t="s">
        <v>131</v>
      </c>
    </row>
    <row r="5" spans="1:6" ht="15.75" hidden="1" customHeight="1" x14ac:dyDescent="0.25">
      <c r="A5" s="2">
        <v>1</v>
      </c>
      <c r="B5" s="3" t="s">
        <v>60</v>
      </c>
      <c r="C5" s="31" t="s">
        <v>133</v>
      </c>
      <c r="D5" s="39">
        <v>10.41</v>
      </c>
      <c r="E5" s="40">
        <f>(D5*0.22)+D5</f>
        <v>12.700200000000001</v>
      </c>
      <c r="F5" s="41">
        <f>(D5*0.25)+D5</f>
        <v>13.012499999999999</v>
      </c>
    </row>
    <row r="6" spans="1:6" ht="15.75" hidden="1" customHeight="1" x14ac:dyDescent="0.25">
      <c r="A6" s="2">
        <f>A5+1</f>
        <v>2</v>
      </c>
      <c r="B6" s="4" t="s">
        <v>61</v>
      </c>
      <c r="C6" s="31" t="s">
        <v>133</v>
      </c>
      <c r="D6" s="39">
        <v>13.28</v>
      </c>
      <c r="E6" s="40">
        <f t="shared" ref="E6:E19" si="0">(D6*0.22)+D6</f>
        <v>16.201599999999999</v>
      </c>
      <c r="F6" s="41">
        <f t="shared" ref="F6:F19" si="1">(D6*0.25)+D6</f>
        <v>16.599999999999998</v>
      </c>
    </row>
    <row r="7" spans="1:6" ht="15.75" hidden="1" customHeight="1" x14ac:dyDescent="0.25">
      <c r="A7" s="2">
        <f t="shared" ref="A7" si="2">A6+1</f>
        <v>3</v>
      </c>
      <c r="B7" s="3" t="s">
        <v>62</v>
      </c>
      <c r="C7" s="31" t="s">
        <v>133</v>
      </c>
      <c r="D7" s="39">
        <v>12.85</v>
      </c>
      <c r="E7" s="40">
        <f t="shared" si="0"/>
        <v>15.677</v>
      </c>
      <c r="F7" s="41">
        <f t="shared" si="1"/>
        <v>16.0625</v>
      </c>
    </row>
    <row r="8" spans="1:6" ht="15.75" hidden="1" customHeight="1" x14ac:dyDescent="0.25">
      <c r="A8" s="2">
        <v>4</v>
      </c>
      <c r="B8" s="3" t="s">
        <v>63</v>
      </c>
      <c r="C8" s="31" t="s">
        <v>133</v>
      </c>
      <c r="D8" s="39">
        <v>16.36</v>
      </c>
      <c r="E8" s="40">
        <f t="shared" si="0"/>
        <v>19.959199999999999</v>
      </c>
      <c r="F8" s="41">
        <f t="shared" si="1"/>
        <v>20.45</v>
      </c>
    </row>
    <row r="9" spans="1:6" ht="15.75" hidden="1" customHeight="1" x14ac:dyDescent="0.25">
      <c r="A9" s="2">
        <v>5</v>
      </c>
      <c r="B9" s="3" t="s">
        <v>64</v>
      </c>
      <c r="C9" s="31" t="s">
        <v>133</v>
      </c>
      <c r="D9" s="39">
        <v>11.52</v>
      </c>
      <c r="E9" s="40">
        <f t="shared" si="0"/>
        <v>14.054399999999999</v>
      </c>
      <c r="F9" s="41">
        <f t="shared" si="1"/>
        <v>14.399999999999999</v>
      </c>
    </row>
    <row r="10" spans="1:6" ht="15.75" hidden="1" customHeight="1" x14ac:dyDescent="0.25">
      <c r="A10" s="2">
        <v>6</v>
      </c>
      <c r="B10" s="3" t="s">
        <v>65</v>
      </c>
      <c r="C10" s="31" t="s">
        <v>133</v>
      </c>
      <c r="D10" s="39">
        <v>10.36</v>
      </c>
      <c r="E10" s="40">
        <f t="shared" si="0"/>
        <v>12.639199999999999</v>
      </c>
      <c r="F10" s="41">
        <f t="shared" si="1"/>
        <v>12.95</v>
      </c>
    </row>
    <row r="11" spans="1:6" ht="15.75" hidden="1" customHeight="1" x14ac:dyDescent="0.25">
      <c r="A11" s="2">
        <v>7</v>
      </c>
      <c r="B11" s="3" t="s">
        <v>66</v>
      </c>
      <c r="C11" s="31" t="s">
        <v>133</v>
      </c>
      <c r="D11" s="39">
        <v>11.28</v>
      </c>
      <c r="E11" s="40">
        <f t="shared" si="0"/>
        <v>13.7616</v>
      </c>
      <c r="F11" s="41">
        <f t="shared" si="1"/>
        <v>14.1</v>
      </c>
    </row>
    <row r="12" spans="1:6" ht="15.75" hidden="1" customHeight="1" x14ac:dyDescent="0.25">
      <c r="A12" s="2">
        <v>8</v>
      </c>
      <c r="B12" s="3" t="s">
        <v>67</v>
      </c>
      <c r="C12" s="31" t="s">
        <v>133</v>
      </c>
      <c r="D12" s="39">
        <v>41.69</v>
      </c>
      <c r="E12" s="40">
        <f t="shared" si="0"/>
        <v>50.861799999999995</v>
      </c>
      <c r="F12" s="41">
        <f t="shared" si="1"/>
        <v>52.112499999999997</v>
      </c>
    </row>
    <row r="13" spans="1:6" ht="15.75" hidden="1" customHeight="1" x14ac:dyDescent="0.25">
      <c r="A13" s="2">
        <v>9</v>
      </c>
      <c r="B13" s="3" t="s">
        <v>68</v>
      </c>
      <c r="C13" s="31" t="s">
        <v>133</v>
      </c>
      <c r="D13" s="39">
        <v>9.52</v>
      </c>
      <c r="E13" s="40">
        <f t="shared" si="0"/>
        <v>11.6144</v>
      </c>
      <c r="F13" s="41">
        <f t="shared" si="1"/>
        <v>11.899999999999999</v>
      </c>
    </row>
    <row r="14" spans="1:6" ht="15.75" hidden="1" customHeight="1" x14ac:dyDescent="0.25">
      <c r="A14" s="2">
        <v>10</v>
      </c>
      <c r="B14" s="3" t="s">
        <v>72</v>
      </c>
      <c r="C14" s="31" t="s">
        <v>133</v>
      </c>
      <c r="D14" s="39">
        <v>10.5</v>
      </c>
      <c r="E14" s="40">
        <f t="shared" si="0"/>
        <v>12.81</v>
      </c>
      <c r="F14" s="41">
        <f t="shared" si="1"/>
        <v>13.125</v>
      </c>
    </row>
    <row r="15" spans="1:6" ht="15.75" hidden="1" customHeight="1" x14ac:dyDescent="0.25">
      <c r="A15" s="2">
        <v>11</v>
      </c>
      <c r="B15" s="3" t="s">
        <v>73</v>
      </c>
      <c r="C15" s="31" t="s">
        <v>133</v>
      </c>
      <c r="D15" s="39">
        <v>16.149999999999999</v>
      </c>
      <c r="E15" s="40">
        <f t="shared" si="0"/>
        <v>19.702999999999999</v>
      </c>
      <c r="F15" s="41">
        <f t="shared" si="1"/>
        <v>20.1875</v>
      </c>
    </row>
    <row r="16" spans="1:6" ht="15.75" hidden="1" customHeight="1" x14ac:dyDescent="0.25">
      <c r="A16" s="2">
        <v>12</v>
      </c>
      <c r="B16" s="3" t="s">
        <v>74</v>
      </c>
      <c r="C16" s="31" t="s">
        <v>133</v>
      </c>
      <c r="D16" s="39">
        <v>12.06</v>
      </c>
      <c r="E16" s="40">
        <f t="shared" si="0"/>
        <v>14.713200000000001</v>
      </c>
      <c r="F16" s="41">
        <f t="shared" si="1"/>
        <v>15.075000000000001</v>
      </c>
    </row>
    <row r="17" spans="1:6" ht="15.75" hidden="1" customHeight="1" x14ac:dyDescent="0.25">
      <c r="A17" s="2">
        <v>13</v>
      </c>
      <c r="B17" s="3" t="s">
        <v>69</v>
      </c>
      <c r="C17" s="31" t="s">
        <v>133</v>
      </c>
      <c r="D17" s="39">
        <v>12.17</v>
      </c>
      <c r="E17" s="40">
        <f t="shared" si="0"/>
        <v>14.8474</v>
      </c>
      <c r="F17" s="41">
        <f t="shared" si="1"/>
        <v>15.2125</v>
      </c>
    </row>
    <row r="18" spans="1:6" ht="15.75" hidden="1" customHeight="1" x14ac:dyDescent="0.25">
      <c r="A18" s="2">
        <v>14</v>
      </c>
      <c r="B18" s="3" t="s">
        <v>70</v>
      </c>
      <c r="C18" s="31" t="s">
        <v>133</v>
      </c>
      <c r="D18" s="39">
        <v>15</v>
      </c>
      <c r="E18" s="40">
        <f t="shared" si="0"/>
        <v>18.3</v>
      </c>
      <c r="F18" s="41">
        <f t="shared" si="1"/>
        <v>18.75</v>
      </c>
    </row>
    <row r="19" spans="1:6" ht="15.75" hidden="1" customHeight="1" thickBot="1" x14ac:dyDescent="0.3">
      <c r="A19" s="20">
        <v>15</v>
      </c>
      <c r="B19" s="3" t="s">
        <v>71</v>
      </c>
      <c r="C19" s="31" t="s">
        <v>133</v>
      </c>
      <c r="D19" s="42">
        <v>9.26</v>
      </c>
      <c r="E19" s="40">
        <f t="shared" si="0"/>
        <v>11.2972</v>
      </c>
      <c r="F19" s="41">
        <f t="shared" si="1"/>
        <v>11.574999999999999</v>
      </c>
    </row>
    <row r="20" spans="1:6" ht="20.100000000000001" hidden="1" customHeight="1" thickBot="1" x14ac:dyDescent="0.3">
      <c r="A20" s="108"/>
      <c r="B20" s="109"/>
      <c r="C20" s="109"/>
      <c r="D20" s="109"/>
      <c r="E20" s="109"/>
      <c r="F20" s="110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22"/>
      <c r="B22" s="23"/>
      <c r="C22" s="30"/>
      <c r="D22" s="36"/>
      <c r="E22" s="37" t="s">
        <v>155</v>
      </c>
      <c r="F22" s="38" t="s">
        <v>150</v>
      </c>
    </row>
    <row r="23" spans="1:6" s="47" customFormat="1" ht="30" hidden="1" x14ac:dyDescent="0.2">
      <c r="A23" s="25" t="s">
        <v>40</v>
      </c>
      <c r="B23" s="26" t="s">
        <v>53</v>
      </c>
      <c r="C23" s="27" t="s">
        <v>59</v>
      </c>
      <c r="D23" s="28" t="s">
        <v>130</v>
      </c>
      <c r="E23" s="29" t="s">
        <v>131</v>
      </c>
      <c r="F23" s="24" t="s">
        <v>131</v>
      </c>
    </row>
    <row r="24" spans="1:6" ht="15.75" hidden="1" customHeight="1" x14ac:dyDescent="0.25">
      <c r="A24" s="2">
        <v>16</v>
      </c>
      <c r="B24" s="3" t="s">
        <v>75</v>
      </c>
      <c r="C24" s="31" t="s">
        <v>133</v>
      </c>
      <c r="D24" s="39">
        <v>8.6999999999999993</v>
      </c>
      <c r="E24" s="40">
        <f>(D24*0.24)+D24</f>
        <v>10.787999999999998</v>
      </c>
      <c r="F24" s="41">
        <f>(D24*0.26)+D24</f>
        <v>10.962</v>
      </c>
    </row>
    <row r="25" spans="1:6" ht="15.75" hidden="1" customHeight="1" x14ac:dyDescent="0.25">
      <c r="A25" s="2">
        <v>17</v>
      </c>
      <c r="B25" s="4" t="s">
        <v>76</v>
      </c>
      <c r="C25" s="31" t="s">
        <v>133</v>
      </c>
      <c r="D25" s="39">
        <v>8.18</v>
      </c>
      <c r="E25" s="40">
        <f t="shared" ref="E25:E37" si="3">(D25*0.24)+D25</f>
        <v>10.1432</v>
      </c>
      <c r="F25" s="41">
        <f t="shared" ref="F25:F37" si="4">(D25*0.26)+D25</f>
        <v>10.306799999999999</v>
      </c>
    </row>
    <row r="26" spans="1:6" ht="15.75" hidden="1" customHeight="1" x14ac:dyDescent="0.25">
      <c r="A26" s="2">
        <v>18</v>
      </c>
      <c r="B26" s="3" t="s">
        <v>77</v>
      </c>
      <c r="C26" s="31" t="s">
        <v>133</v>
      </c>
      <c r="D26" s="39">
        <v>25</v>
      </c>
      <c r="E26" s="40">
        <f t="shared" si="3"/>
        <v>31</v>
      </c>
      <c r="F26" s="41">
        <f t="shared" si="4"/>
        <v>31.5</v>
      </c>
    </row>
    <row r="27" spans="1:6" ht="15.75" hidden="1" customHeight="1" x14ac:dyDescent="0.25">
      <c r="A27" s="2">
        <v>19</v>
      </c>
      <c r="B27" s="3" t="s">
        <v>78</v>
      </c>
      <c r="C27" s="31" t="s">
        <v>133</v>
      </c>
      <c r="D27" s="39">
        <v>11.07</v>
      </c>
      <c r="E27" s="40">
        <f t="shared" si="3"/>
        <v>13.726800000000001</v>
      </c>
      <c r="F27" s="41">
        <f t="shared" si="4"/>
        <v>13.9482</v>
      </c>
    </row>
    <row r="28" spans="1:6" ht="15.75" hidden="1" customHeight="1" x14ac:dyDescent="0.25">
      <c r="A28" s="2">
        <v>20</v>
      </c>
      <c r="B28" s="3" t="s">
        <v>79</v>
      </c>
      <c r="C28" s="31" t="s">
        <v>133</v>
      </c>
      <c r="D28" s="39">
        <v>10.77</v>
      </c>
      <c r="E28" s="40">
        <f t="shared" si="3"/>
        <v>13.354799999999999</v>
      </c>
      <c r="F28" s="41">
        <f t="shared" si="4"/>
        <v>13.5702</v>
      </c>
    </row>
    <row r="29" spans="1:6" ht="15.75" hidden="1" customHeight="1" x14ac:dyDescent="0.25">
      <c r="A29" s="2">
        <v>21</v>
      </c>
      <c r="B29" s="3" t="s">
        <v>80</v>
      </c>
      <c r="C29" s="31" t="s">
        <v>133</v>
      </c>
      <c r="D29" s="39">
        <v>11.76</v>
      </c>
      <c r="E29" s="40">
        <f t="shared" si="3"/>
        <v>14.5824</v>
      </c>
      <c r="F29" s="41">
        <f t="shared" si="4"/>
        <v>14.817599999999999</v>
      </c>
    </row>
    <row r="30" spans="1:6" ht="15.75" hidden="1" customHeight="1" x14ac:dyDescent="0.25">
      <c r="A30" s="2">
        <v>22</v>
      </c>
      <c r="B30" s="3" t="s">
        <v>81</v>
      </c>
      <c r="C30" s="31" t="s">
        <v>133</v>
      </c>
      <c r="D30" s="39">
        <v>15</v>
      </c>
      <c r="E30" s="40">
        <f t="shared" si="3"/>
        <v>18.600000000000001</v>
      </c>
      <c r="F30" s="41">
        <f t="shared" si="4"/>
        <v>18.899999999999999</v>
      </c>
    </row>
    <row r="31" spans="1:6" ht="15.75" hidden="1" customHeight="1" x14ac:dyDescent="0.25">
      <c r="A31" s="2">
        <v>23</v>
      </c>
      <c r="B31" s="3" t="s">
        <v>82</v>
      </c>
      <c r="C31" s="31" t="s">
        <v>133</v>
      </c>
      <c r="D31" s="39">
        <v>10.5</v>
      </c>
      <c r="E31" s="40">
        <f t="shared" si="3"/>
        <v>13.02</v>
      </c>
      <c r="F31" s="41">
        <f t="shared" si="4"/>
        <v>13.23</v>
      </c>
    </row>
    <row r="32" spans="1:6" ht="15.75" hidden="1" customHeight="1" x14ac:dyDescent="0.25">
      <c r="A32" s="2">
        <v>24</v>
      </c>
      <c r="B32" s="3" t="s">
        <v>83</v>
      </c>
      <c r="C32" s="31" t="s">
        <v>133</v>
      </c>
      <c r="D32" s="39">
        <v>16</v>
      </c>
      <c r="E32" s="40">
        <f t="shared" si="3"/>
        <v>19.84</v>
      </c>
      <c r="F32" s="41">
        <f t="shared" si="4"/>
        <v>20.16</v>
      </c>
    </row>
    <row r="33" spans="1:6" ht="15.75" hidden="1" customHeight="1" x14ac:dyDescent="0.25">
      <c r="A33" s="2">
        <v>25</v>
      </c>
      <c r="B33" s="3" t="s">
        <v>84</v>
      </c>
      <c r="C33" s="31" t="s">
        <v>133</v>
      </c>
      <c r="D33" s="39">
        <v>9.4700000000000006</v>
      </c>
      <c r="E33" s="40">
        <f t="shared" si="3"/>
        <v>11.742800000000001</v>
      </c>
      <c r="F33" s="41">
        <f t="shared" si="4"/>
        <v>11.932200000000002</v>
      </c>
    </row>
    <row r="34" spans="1:6" ht="15.75" hidden="1" customHeight="1" x14ac:dyDescent="0.25">
      <c r="A34" s="2">
        <v>26</v>
      </c>
      <c r="B34" s="3" t="s">
        <v>85</v>
      </c>
      <c r="C34" s="31" t="s">
        <v>133</v>
      </c>
      <c r="D34" s="39">
        <v>11.2</v>
      </c>
      <c r="E34" s="40">
        <f t="shared" si="3"/>
        <v>13.887999999999998</v>
      </c>
      <c r="F34" s="41">
        <f t="shared" si="4"/>
        <v>14.111999999999998</v>
      </c>
    </row>
    <row r="35" spans="1:6" s="8" customFormat="1" ht="15.75" hidden="1" customHeight="1" x14ac:dyDescent="0.25">
      <c r="A35" s="2">
        <v>27</v>
      </c>
      <c r="B35" s="3" t="s">
        <v>86</v>
      </c>
      <c r="C35" s="31" t="s">
        <v>133</v>
      </c>
      <c r="D35" s="39">
        <v>21.23</v>
      </c>
      <c r="E35" s="40">
        <f t="shared" si="3"/>
        <v>26.325200000000002</v>
      </c>
      <c r="F35" s="41">
        <f t="shared" si="4"/>
        <v>26.7498</v>
      </c>
    </row>
    <row r="36" spans="1:6" ht="15.75" hidden="1" customHeight="1" x14ac:dyDescent="0.25">
      <c r="A36" s="2">
        <v>28</v>
      </c>
      <c r="B36" s="3" t="s">
        <v>87</v>
      </c>
      <c r="C36" s="31" t="s">
        <v>133</v>
      </c>
      <c r="D36" s="39">
        <v>8.5</v>
      </c>
      <c r="E36" s="40">
        <f t="shared" si="3"/>
        <v>10.54</v>
      </c>
      <c r="F36" s="41">
        <f t="shared" si="4"/>
        <v>10.71</v>
      </c>
    </row>
    <row r="37" spans="1:6" s="7" customFormat="1" ht="15.75" hidden="1" customHeight="1" thickBot="1" x14ac:dyDescent="0.25">
      <c r="A37" s="14">
        <v>29</v>
      </c>
      <c r="B37" s="15" t="s">
        <v>88</v>
      </c>
      <c r="C37" s="31" t="s">
        <v>133</v>
      </c>
      <c r="D37" s="44">
        <v>10.85</v>
      </c>
      <c r="E37" s="40">
        <f t="shared" si="3"/>
        <v>13.453999999999999</v>
      </c>
      <c r="F37" s="41">
        <f t="shared" si="4"/>
        <v>13.670999999999999</v>
      </c>
    </row>
    <row r="38" spans="1:6" ht="19.5" hidden="1" customHeight="1" thickBot="1" x14ac:dyDescent="0.3">
      <c r="A38" s="117"/>
      <c r="B38" s="118"/>
      <c r="C38" s="118"/>
      <c r="D38" s="118"/>
      <c r="E38" s="118"/>
      <c r="F38" s="119"/>
    </row>
    <row r="39" spans="1:6" ht="26.25" customHeight="1" thickBot="1" x14ac:dyDescent="0.3">
      <c r="A39" s="111" t="s">
        <v>44</v>
      </c>
      <c r="B39" s="112"/>
      <c r="C39" s="112"/>
      <c r="D39" s="112"/>
      <c r="E39" s="112"/>
      <c r="F39" s="113"/>
    </row>
    <row r="40" spans="1:6" ht="18" customHeight="1" thickBot="1" x14ac:dyDescent="0.3">
      <c r="A40" s="22"/>
      <c r="B40" s="23"/>
      <c r="C40" s="30"/>
      <c r="D40" s="36"/>
      <c r="E40" s="37" t="s">
        <v>154</v>
      </c>
      <c r="F40" s="38" t="s">
        <v>150</v>
      </c>
    </row>
    <row r="41" spans="1:6" s="48" customFormat="1" ht="30" hidden="1" x14ac:dyDescent="0.25">
      <c r="A41" s="25" t="s">
        <v>40</v>
      </c>
      <c r="B41" s="26" t="s">
        <v>53</v>
      </c>
      <c r="C41" s="27" t="s">
        <v>59</v>
      </c>
      <c r="D41" s="28" t="s">
        <v>130</v>
      </c>
      <c r="E41" s="29" t="s">
        <v>131</v>
      </c>
      <c r="F41" s="24" t="s">
        <v>131</v>
      </c>
    </row>
    <row r="42" spans="1:6" ht="15.75" hidden="1" customHeight="1" x14ac:dyDescent="0.25">
      <c r="A42" s="2">
        <v>30</v>
      </c>
      <c r="B42" s="17" t="s">
        <v>89</v>
      </c>
      <c r="C42" s="32" t="s">
        <v>133</v>
      </c>
      <c r="D42" s="39">
        <v>17.239999999999998</v>
      </c>
      <c r="E42" s="40">
        <f>(D42*0.22)+D42</f>
        <v>21.032799999999998</v>
      </c>
      <c r="F42" s="50">
        <f>(D42*0.26)+D42</f>
        <v>21.7224</v>
      </c>
    </row>
    <row r="43" spans="1:6" ht="15.75" hidden="1" customHeight="1" x14ac:dyDescent="0.25">
      <c r="A43" s="2">
        <v>31</v>
      </c>
      <c r="B43" s="17" t="s">
        <v>90</v>
      </c>
      <c r="C43" s="32" t="s">
        <v>133</v>
      </c>
      <c r="D43" s="39">
        <v>16.329999999999998</v>
      </c>
      <c r="E43" s="40">
        <f t="shared" ref="E43:E74" si="5">(D43*0.22)+D43</f>
        <v>19.922599999999999</v>
      </c>
      <c r="F43" s="50">
        <f t="shared" ref="F43:F74" si="6">(D43*0.26)+D43</f>
        <v>20.575799999999997</v>
      </c>
    </row>
    <row r="44" spans="1:6" ht="15.75" hidden="1" customHeight="1" x14ac:dyDescent="0.25">
      <c r="A44" s="2">
        <v>32</v>
      </c>
      <c r="B44" s="17" t="s">
        <v>91</v>
      </c>
      <c r="C44" s="32" t="s">
        <v>133</v>
      </c>
      <c r="D44" s="39">
        <v>14.06</v>
      </c>
      <c r="E44" s="40">
        <f t="shared" si="5"/>
        <v>17.153200000000002</v>
      </c>
      <c r="F44" s="50">
        <f t="shared" si="6"/>
        <v>17.715600000000002</v>
      </c>
    </row>
    <row r="45" spans="1:6" ht="15.75" hidden="1" customHeight="1" x14ac:dyDescent="0.25">
      <c r="A45" s="2">
        <v>33</v>
      </c>
      <c r="B45" s="17" t="s">
        <v>92</v>
      </c>
      <c r="C45" s="32" t="s">
        <v>133</v>
      </c>
      <c r="D45" s="39">
        <v>17.23</v>
      </c>
      <c r="E45" s="40">
        <f t="shared" si="5"/>
        <v>21.020600000000002</v>
      </c>
      <c r="F45" s="50">
        <f t="shared" si="6"/>
        <v>21.709800000000001</v>
      </c>
    </row>
    <row r="46" spans="1:6" s="8" customFormat="1" ht="15.75" hidden="1" customHeight="1" x14ac:dyDescent="0.25">
      <c r="A46" s="2">
        <v>34</v>
      </c>
      <c r="B46" s="17" t="s">
        <v>93</v>
      </c>
      <c r="C46" s="32" t="s">
        <v>133</v>
      </c>
      <c r="D46" s="39">
        <v>15</v>
      </c>
      <c r="E46" s="40">
        <f t="shared" si="5"/>
        <v>18.3</v>
      </c>
      <c r="F46" s="50">
        <f t="shared" si="6"/>
        <v>18.899999999999999</v>
      </c>
    </row>
    <row r="47" spans="1:6" s="8" customFormat="1" ht="15.75" hidden="1" customHeight="1" x14ac:dyDescent="0.25">
      <c r="A47" s="2">
        <v>35</v>
      </c>
      <c r="B47" s="17" t="s">
        <v>94</v>
      </c>
      <c r="C47" s="32" t="s">
        <v>133</v>
      </c>
      <c r="D47" s="39">
        <v>25.63</v>
      </c>
      <c r="E47" s="40">
        <f t="shared" si="5"/>
        <v>31.268599999999999</v>
      </c>
      <c r="F47" s="50">
        <f t="shared" si="6"/>
        <v>32.293799999999997</v>
      </c>
    </row>
    <row r="48" spans="1:6" s="8" customFormat="1" ht="15.75" hidden="1" customHeight="1" x14ac:dyDescent="0.25">
      <c r="A48" s="2">
        <v>36</v>
      </c>
      <c r="B48" s="17" t="s">
        <v>95</v>
      </c>
      <c r="C48" s="32" t="s">
        <v>133</v>
      </c>
      <c r="D48" s="39">
        <v>14.85</v>
      </c>
      <c r="E48" s="40">
        <f t="shared" si="5"/>
        <v>18.117000000000001</v>
      </c>
      <c r="F48" s="50">
        <f t="shared" si="6"/>
        <v>18.710999999999999</v>
      </c>
    </row>
    <row r="49" spans="1:6" s="8" customFormat="1" ht="15.75" hidden="1" customHeight="1" x14ac:dyDescent="0.25">
      <c r="A49" s="2">
        <v>37</v>
      </c>
      <c r="B49" s="17" t="s">
        <v>96</v>
      </c>
      <c r="C49" s="32" t="s">
        <v>133</v>
      </c>
      <c r="D49" s="39">
        <v>14</v>
      </c>
      <c r="E49" s="40">
        <f t="shared" si="5"/>
        <v>17.079999999999998</v>
      </c>
      <c r="F49" s="50">
        <f t="shared" si="6"/>
        <v>17.64</v>
      </c>
    </row>
    <row r="50" spans="1:6" s="8" customFormat="1" ht="15.75" hidden="1" customHeight="1" x14ac:dyDescent="0.25">
      <c r="A50" s="2">
        <v>38</v>
      </c>
      <c r="B50" s="17" t="s">
        <v>97</v>
      </c>
      <c r="C50" s="32" t="s">
        <v>133</v>
      </c>
      <c r="D50" s="39">
        <v>14</v>
      </c>
      <c r="E50" s="40">
        <f t="shared" si="5"/>
        <v>17.079999999999998</v>
      </c>
      <c r="F50" s="50">
        <f t="shared" si="6"/>
        <v>17.64</v>
      </c>
    </row>
    <row r="51" spans="1:6" s="8" customFormat="1" ht="15.75" hidden="1" customHeight="1" x14ac:dyDescent="0.25">
      <c r="A51" s="2">
        <v>39</v>
      </c>
      <c r="B51" s="17" t="s">
        <v>98</v>
      </c>
      <c r="C51" s="32" t="s">
        <v>133</v>
      </c>
      <c r="D51" s="39">
        <v>15.23</v>
      </c>
      <c r="E51" s="40">
        <f t="shared" si="5"/>
        <v>18.5806</v>
      </c>
      <c r="F51" s="50">
        <f t="shared" si="6"/>
        <v>19.189800000000002</v>
      </c>
    </row>
    <row r="52" spans="1:6" s="8" customFormat="1" ht="15.75" hidden="1" customHeight="1" x14ac:dyDescent="0.25">
      <c r="A52" s="2">
        <v>40</v>
      </c>
      <c r="B52" s="17" t="s">
        <v>99</v>
      </c>
      <c r="C52" s="32" t="s">
        <v>133</v>
      </c>
      <c r="D52" s="39">
        <v>10</v>
      </c>
      <c r="E52" s="40">
        <f t="shared" si="5"/>
        <v>12.2</v>
      </c>
      <c r="F52" s="50">
        <f t="shared" si="6"/>
        <v>12.6</v>
      </c>
    </row>
    <row r="53" spans="1:6" s="8" customFormat="1" ht="15.75" hidden="1" customHeight="1" x14ac:dyDescent="0.25">
      <c r="A53" s="2">
        <v>41</v>
      </c>
      <c r="B53" s="17" t="s">
        <v>72</v>
      </c>
      <c r="C53" s="32" t="s">
        <v>133</v>
      </c>
      <c r="D53" s="39">
        <v>10</v>
      </c>
      <c r="E53" s="40">
        <f t="shared" si="5"/>
        <v>12.2</v>
      </c>
      <c r="F53" s="50">
        <f t="shared" si="6"/>
        <v>12.6</v>
      </c>
    </row>
    <row r="54" spans="1:6" s="8" customFormat="1" ht="15.75" hidden="1" customHeight="1" x14ac:dyDescent="0.25">
      <c r="A54" s="2">
        <v>42</v>
      </c>
      <c r="B54" s="17" t="s">
        <v>100</v>
      </c>
      <c r="C54" s="32" t="s">
        <v>133</v>
      </c>
      <c r="D54" s="39">
        <v>25</v>
      </c>
      <c r="E54" s="40">
        <f t="shared" si="5"/>
        <v>30.5</v>
      </c>
      <c r="F54" s="50">
        <f t="shared" si="6"/>
        <v>31.5</v>
      </c>
    </row>
    <row r="55" spans="1:6" s="8" customFormat="1" ht="15.75" hidden="1" customHeight="1" x14ac:dyDescent="0.25">
      <c r="A55" s="2">
        <v>43</v>
      </c>
      <c r="B55" s="17" t="s">
        <v>101</v>
      </c>
      <c r="C55" s="32" t="s">
        <v>133</v>
      </c>
      <c r="D55" s="39">
        <v>16.920000000000002</v>
      </c>
      <c r="E55" s="40">
        <f t="shared" si="5"/>
        <v>20.642400000000002</v>
      </c>
      <c r="F55" s="50">
        <f t="shared" si="6"/>
        <v>21.319200000000002</v>
      </c>
    </row>
    <row r="56" spans="1:6" s="8" customFormat="1" ht="15.75" hidden="1" customHeight="1" x14ac:dyDescent="0.25">
      <c r="A56" s="2">
        <v>44</v>
      </c>
      <c r="B56" s="17" t="s">
        <v>102</v>
      </c>
      <c r="C56" s="32" t="s">
        <v>133</v>
      </c>
      <c r="D56" s="39">
        <v>28.03</v>
      </c>
      <c r="E56" s="40">
        <f t="shared" si="5"/>
        <v>34.196600000000004</v>
      </c>
      <c r="F56" s="50">
        <f t="shared" si="6"/>
        <v>35.317800000000005</v>
      </c>
    </row>
    <row r="57" spans="1:6" s="8" customFormat="1" ht="15.75" hidden="1" customHeight="1" x14ac:dyDescent="0.25">
      <c r="A57" s="2">
        <v>45</v>
      </c>
      <c r="B57" s="17" t="s">
        <v>103</v>
      </c>
      <c r="C57" s="32" t="s">
        <v>133</v>
      </c>
      <c r="D57" s="39">
        <v>33.61</v>
      </c>
      <c r="E57" s="40">
        <f t="shared" si="5"/>
        <v>41.004199999999997</v>
      </c>
      <c r="F57" s="50">
        <f t="shared" si="6"/>
        <v>42.348599999999998</v>
      </c>
    </row>
    <row r="58" spans="1:6" s="8" customFormat="1" ht="15.75" hidden="1" customHeight="1" x14ac:dyDescent="0.25">
      <c r="A58" s="2">
        <v>46</v>
      </c>
      <c r="B58" s="17" t="s">
        <v>104</v>
      </c>
      <c r="C58" s="32" t="s">
        <v>133</v>
      </c>
      <c r="D58" s="39">
        <v>13.98</v>
      </c>
      <c r="E58" s="40">
        <f t="shared" si="5"/>
        <v>17.055600000000002</v>
      </c>
      <c r="F58" s="50">
        <f t="shared" si="6"/>
        <v>17.614800000000002</v>
      </c>
    </row>
    <row r="59" spans="1:6" s="8" customFormat="1" ht="15.75" hidden="1" customHeight="1" x14ac:dyDescent="0.25">
      <c r="A59" s="2">
        <v>47</v>
      </c>
      <c r="B59" s="17" t="s">
        <v>105</v>
      </c>
      <c r="C59" s="32" t="s">
        <v>133</v>
      </c>
      <c r="D59" s="39">
        <v>14.53</v>
      </c>
      <c r="E59" s="40">
        <f t="shared" si="5"/>
        <v>17.726599999999998</v>
      </c>
      <c r="F59" s="50">
        <f t="shared" si="6"/>
        <v>18.3078</v>
      </c>
    </row>
    <row r="60" spans="1:6" s="8" customFormat="1" ht="15.75" hidden="1" customHeight="1" x14ac:dyDescent="0.25">
      <c r="A60" s="2">
        <v>48</v>
      </c>
      <c r="B60" s="17" t="s">
        <v>106</v>
      </c>
      <c r="C60" s="32" t="s">
        <v>133</v>
      </c>
      <c r="D60" s="39">
        <v>19.23</v>
      </c>
      <c r="E60" s="40">
        <f t="shared" si="5"/>
        <v>23.460599999999999</v>
      </c>
      <c r="F60" s="50">
        <f t="shared" si="6"/>
        <v>24.229800000000001</v>
      </c>
    </row>
    <row r="61" spans="1:6" s="8" customFormat="1" ht="15.75" hidden="1" customHeight="1" x14ac:dyDescent="0.25">
      <c r="A61" s="2">
        <v>49</v>
      </c>
      <c r="B61" s="17" t="s">
        <v>107</v>
      </c>
      <c r="C61" s="32" t="s">
        <v>133</v>
      </c>
      <c r="D61" s="39">
        <v>18.57</v>
      </c>
      <c r="E61" s="40">
        <f t="shared" si="5"/>
        <v>22.6554</v>
      </c>
      <c r="F61" s="50">
        <f t="shared" si="6"/>
        <v>23.398199999999999</v>
      </c>
    </row>
    <row r="62" spans="1:6" s="8" customFormat="1" ht="15.75" hidden="1" customHeight="1" x14ac:dyDescent="0.25">
      <c r="A62" s="2">
        <v>50</v>
      </c>
      <c r="B62" s="17" t="s">
        <v>108</v>
      </c>
      <c r="C62" s="32" t="s">
        <v>133</v>
      </c>
      <c r="D62" s="39">
        <v>18</v>
      </c>
      <c r="E62" s="40">
        <f t="shared" si="5"/>
        <v>21.96</v>
      </c>
      <c r="F62" s="50">
        <f t="shared" si="6"/>
        <v>22.68</v>
      </c>
    </row>
    <row r="63" spans="1:6" s="8" customFormat="1" ht="15.75" hidden="1" customHeight="1" x14ac:dyDescent="0.25">
      <c r="A63" s="2">
        <v>51</v>
      </c>
      <c r="B63" s="17" t="s">
        <v>109</v>
      </c>
      <c r="C63" s="32" t="s">
        <v>133</v>
      </c>
      <c r="D63" s="39">
        <v>12.75</v>
      </c>
      <c r="E63" s="40">
        <f t="shared" si="5"/>
        <v>15.555</v>
      </c>
      <c r="F63" s="50">
        <f t="shared" si="6"/>
        <v>16.065000000000001</v>
      </c>
    </row>
    <row r="64" spans="1:6" s="8" customFormat="1" ht="15.75" hidden="1" customHeight="1" x14ac:dyDescent="0.25">
      <c r="A64" s="2">
        <v>52</v>
      </c>
      <c r="B64" s="17" t="s">
        <v>110</v>
      </c>
      <c r="C64" s="32" t="s">
        <v>133</v>
      </c>
      <c r="D64" s="39">
        <v>16</v>
      </c>
      <c r="E64" s="40">
        <f t="shared" si="5"/>
        <v>19.52</v>
      </c>
      <c r="F64" s="50">
        <f t="shared" si="6"/>
        <v>20.16</v>
      </c>
    </row>
    <row r="65" spans="1:6" s="8" customFormat="1" ht="15.75" hidden="1" customHeight="1" x14ac:dyDescent="0.25">
      <c r="A65" s="2">
        <v>53</v>
      </c>
      <c r="B65" s="17" t="s">
        <v>111</v>
      </c>
      <c r="C65" s="32" t="s">
        <v>133</v>
      </c>
      <c r="D65" s="39">
        <v>15.48</v>
      </c>
      <c r="E65" s="40">
        <f t="shared" si="5"/>
        <v>18.8856</v>
      </c>
      <c r="F65" s="50">
        <f t="shared" si="6"/>
        <v>19.504799999999999</v>
      </c>
    </row>
    <row r="66" spans="1:6" s="8" customFormat="1" ht="15.75" hidden="1" customHeight="1" x14ac:dyDescent="0.25">
      <c r="A66" s="2">
        <v>54</v>
      </c>
      <c r="B66" s="17" t="s">
        <v>112</v>
      </c>
      <c r="C66" s="32" t="s">
        <v>133</v>
      </c>
      <c r="D66" s="39">
        <v>19.62</v>
      </c>
      <c r="E66" s="40">
        <f t="shared" si="5"/>
        <v>23.936400000000003</v>
      </c>
      <c r="F66" s="50">
        <f t="shared" si="6"/>
        <v>24.721200000000003</v>
      </c>
    </row>
    <row r="67" spans="1:6" ht="15.75" hidden="1" customHeight="1" x14ac:dyDescent="0.25">
      <c r="A67" s="2">
        <v>55</v>
      </c>
      <c r="B67" s="17" t="s">
        <v>113</v>
      </c>
      <c r="C67" s="32" t="s">
        <v>133</v>
      </c>
      <c r="D67" s="39">
        <v>15.44</v>
      </c>
      <c r="E67" s="40">
        <f t="shared" si="5"/>
        <v>18.8368</v>
      </c>
      <c r="F67" s="50">
        <f t="shared" si="6"/>
        <v>19.4544</v>
      </c>
    </row>
    <row r="68" spans="1:6" s="7" customFormat="1" ht="15.75" hidden="1" customHeight="1" x14ac:dyDescent="0.2">
      <c r="A68" s="2">
        <v>56</v>
      </c>
      <c r="B68" s="17" t="s">
        <v>114</v>
      </c>
      <c r="C68" s="32" t="s">
        <v>133</v>
      </c>
      <c r="D68" s="39">
        <v>21.83</v>
      </c>
      <c r="E68" s="40">
        <f t="shared" si="5"/>
        <v>26.632599999999996</v>
      </c>
      <c r="F68" s="50">
        <f t="shared" si="6"/>
        <v>27.505799999999997</v>
      </c>
    </row>
    <row r="69" spans="1:6" ht="15.75" hidden="1" customHeight="1" x14ac:dyDescent="0.25">
      <c r="A69" s="2">
        <v>57</v>
      </c>
      <c r="B69" s="17" t="s">
        <v>115</v>
      </c>
      <c r="C69" s="32" t="s">
        <v>133</v>
      </c>
      <c r="D69" s="39">
        <v>10</v>
      </c>
      <c r="E69" s="40">
        <f t="shared" si="5"/>
        <v>12.2</v>
      </c>
      <c r="F69" s="50">
        <f t="shared" si="6"/>
        <v>12.6</v>
      </c>
    </row>
    <row r="70" spans="1:6" ht="15.75" hidden="1" customHeight="1" x14ac:dyDescent="0.25">
      <c r="A70" s="2">
        <v>58</v>
      </c>
      <c r="B70" s="17" t="s">
        <v>116</v>
      </c>
      <c r="C70" s="32" t="s">
        <v>133</v>
      </c>
      <c r="D70" s="39">
        <v>14.54</v>
      </c>
      <c r="E70" s="40">
        <f t="shared" si="5"/>
        <v>17.738799999999998</v>
      </c>
      <c r="F70" s="50">
        <f t="shared" si="6"/>
        <v>18.320399999999999</v>
      </c>
    </row>
    <row r="71" spans="1:6" ht="15.75" hidden="1" customHeight="1" x14ac:dyDescent="0.25">
      <c r="A71" s="2">
        <v>59</v>
      </c>
      <c r="B71" s="17" t="s">
        <v>117</v>
      </c>
      <c r="C71" s="32" t="s">
        <v>133</v>
      </c>
      <c r="D71" s="39">
        <v>13</v>
      </c>
      <c r="E71" s="40">
        <f t="shared" si="5"/>
        <v>15.86</v>
      </c>
      <c r="F71" s="50">
        <f t="shared" si="6"/>
        <v>16.38</v>
      </c>
    </row>
    <row r="72" spans="1:6" ht="15.75" hidden="1" customHeight="1" x14ac:dyDescent="0.25">
      <c r="A72" s="2">
        <v>60</v>
      </c>
      <c r="B72" s="17" t="s">
        <v>118</v>
      </c>
      <c r="C72" s="32" t="s">
        <v>133</v>
      </c>
      <c r="D72" s="39">
        <v>25.6</v>
      </c>
      <c r="E72" s="40">
        <f t="shared" si="5"/>
        <v>31.232000000000003</v>
      </c>
      <c r="F72" s="50">
        <f t="shared" si="6"/>
        <v>32.256</v>
      </c>
    </row>
    <row r="73" spans="1:6" ht="15.75" hidden="1" customHeight="1" x14ac:dyDescent="0.25">
      <c r="A73" s="2">
        <v>61</v>
      </c>
      <c r="B73" s="17" t="s">
        <v>119</v>
      </c>
      <c r="C73" s="32" t="s">
        <v>133</v>
      </c>
      <c r="D73" s="39">
        <v>10.89</v>
      </c>
      <c r="E73" s="40">
        <f t="shared" si="5"/>
        <v>13.2858</v>
      </c>
      <c r="F73" s="50">
        <f t="shared" si="6"/>
        <v>13.721400000000001</v>
      </c>
    </row>
    <row r="74" spans="1:6" ht="15.75" hidden="1" customHeight="1" thickBot="1" x14ac:dyDescent="0.3">
      <c r="A74" s="20">
        <v>62</v>
      </c>
      <c r="B74" s="21" t="s">
        <v>120</v>
      </c>
      <c r="C74" s="32" t="s">
        <v>133</v>
      </c>
      <c r="D74" s="42">
        <v>10</v>
      </c>
      <c r="E74" s="40">
        <f t="shared" si="5"/>
        <v>12.2</v>
      </c>
      <c r="F74" s="50">
        <f t="shared" si="6"/>
        <v>12.6</v>
      </c>
    </row>
    <row r="75" spans="1:6" ht="19.5" hidden="1" customHeight="1" thickBot="1" x14ac:dyDescent="0.3">
      <c r="A75" s="108"/>
      <c r="B75" s="109"/>
      <c r="C75" s="109"/>
      <c r="D75" s="109"/>
      <c r="E75" s="109"/>
      <c r="F75" s="110"/>
    </row>
    <row r="76" spans="1:6" ht="26.25" customHeight="1" thickBot="1" x14ac:dyDescent="0.3">
      <c r="A76" s="111" t="s">
        <v>45</v>
      </c>
      <c r="B76" s="112"/>
      <c r="C76" s="112"/>
      <c r="D76" s="112"/>
      <c r="E76" s="112"/>
      <c r="F76" s="113"/>
    </row>
    <row r="77" spans="1:6" s="8" customFormat="1" ht="18" customHeight="1" thickBot="1" x14ac:dyDescent="0.3">
      <c r="A77" s="22"/>
      <c r="B77" s="23"/>
      <c r="C77" s="30"/>
      <c r="D77" s="36"/>
      <c r="E77" s="37" t="s">
        <v>156</v>
      </c>
      <c r="F77" s="38" t="s">
        <v>134</v>
      </c>
    </row>
    <row r="78" spans="1:6" s="48" customFormat="1" ht="30" hidden="1" x14ac:dyDescent="0.25">
      <c r="A78" s="25" t="s">
        <v>40</v>
      </c>
      <c r="B78" s="26" t="s">
        <v>53</v>
      </c>
      <c r="C78" s="27" t="s">
        <v>59</v>
      </c>
      <c r="D78" s="28" t="s">
        <v>130</v>
      </c>
      <c r="E78" s="29" t="s">
        <v>131</v>
      </c>
      <c r="F78" s="24" t="s">
        <v>131</v>
      </c>
    </row>
    <row r="79" spans="1:6" s="7" customFormat="1" ht="15.75" hidden="1" customHeight="1" x14ac:dyDescent="0.2">
      <c r="A79" s="2">
        <v>63</v>
      </c>
      <c r="B79" s="17" t="s">
        <v>121</v>
      </c>
      <c r="C79" s="33" t="s">
        <v>133</v>
      </c>
      <c r="D79" s="39">
        <v>13</v>
      </c>
      <c r="E79" s="40">
        <f>(D79*0.25)+D79</f>
        <v>16.25</v>
      </c>
      <c r="F79" s="50">
        <f>(D79*0.28)+D79</f>
        <v>16.64</v>
      </c>
    </row>
    <row r="80" spans="1:6" ht="15.75" hidden="1" customHeight="1" x14ac:dyDescent="0.25">
      <c r="A80" s="2">
        <v>64</v>
      </c>
      <c r="B80" s="17" t="s">
        <v>122</v>
      </c>
      <c r="C80" s="33" t="s">
        <v>133</v>
      </c>
      <c r="D80" s="39">
        <v>11.13</v>
      </c>
      <c r="E80" s="40">
        <f t="shared" ref="E80:E87" si="7">(D80*0.25)+D80</f>
        <v>13.912500000000001</v>
      </c>
      <c r="F80" s="50">
        <f t="shared" ref="F80:F87" si="8">(D80*0.28)+D80</f>
        <v>14.246400000000001</v>
      </c>
    </row>
    <row r="81" spans="1:6" ht="15.75" hidden="1" customHeight="1" x14ac:dyDescent="0.25">
      <c r="A81" s="2">
        <v>65</v>
      </c>
      <c r="B81" s="17" t="s">
        <v>129</v>
      </c>
      <c r="C81" s="33" t="s">
        <v>133</v>
      </c>
      <c r="D81" s="39">
        <v>22.88</v>
      </c>
      <c r="E81" s="40">
        <f t="shared" si="7"/>
        <v>28.599999999999998</v>
      </c>
      <c r="F81" s="50">
        <f t="shared" si="8"/>
        <v>29.2864</v>
      </c>
    </row>
    <row r="82" spans="1:6" ht="15.75" hidden="1" customHeight="1" x14ac:dyDescent="0.25">
      <c r="A82" s="2">
        <v>66</v>
      </c>
      <c r="B82" s="17" t="s">
        <v>123</v>
      </c>
      <c r="C82" s="33" t="s">
        <v>133</v>
      </c>
      <c r="D82" s="39">
        <v>16.940000000000001</v>
      </c>
      <c r="E82" s="40">
        <f t="shared" si="7"/>
        <v>21.175000000000001</v>
      </c>
      <c r="F82" s="50">
        <f t="shared" si="8"/>
        <v>21.683200000000003</v>
      </c>
    </row>
    <row r="83" spans="1:6" ht="15.75" hidden="1" customHeight="1" x14ac:dyDescent="0.25">
      <c r="A83" s="2">
        <v>67</v>
      </c>
      <c r="B83" s="17" t="s">
        <v>124</v>
      </c>
      <c r="C83" s="33" t="s">
        <v>133</v>
      </c>
      <c r="D83" s="39">
        <v>20</v>
      </c>
      <c r="E83" s="40">
        <f t="shared" si="7"/>
        <v>25</v>
      </c>
      <c r="F83" s="50">
        <f t="shared" si="8"/>
        <v>25.6</v>
      </c>
    </row>
    <row r="84" spans="1:6" ht="15.75" hidden="1" customHeight="1" x14ac:dyDescent="0.25">
      <c r="A84" s="2">
        <v>68</v>
      </c>
      <c r="B84" s="17" t="s">
        <v>125</v>
      </c>
      <c r="C84" s="33" t="s">
        <v>133</v>
      </c>
      <c r="D84" s="39">
        <v>14</v>
      </c>
      <c r="E84" s="40">
        <f t="shared" si="7"/>
        <v>17.5</v>
      </c>
      <c r="F84" s="50">
        <f t="shared" si="8"/>
        <v>17.920000000000002</v>
      </c>
    </row>
    <row r="85" spans="1:6" ht="15.75" hidden="1" customHeight="1" x14ac:dyDescent="0.25">
      <c r="A85" s="2">
        <v>69</v>
      </c>
      <c r="B85" s="17" t="s">
        <v>126</v>
      </c>
      <c r="C85" s="33" t="s">
        <v>133</v>
      </c>
      <c r="D85" s="39">
        <v>16</v>
      </c>
      <c r="E85" s="40">
        <f t="shared" si="7"/>
        <v>20</v>
      </c>
      <c r="F85" s="50">
        <f t="shared" si="8"/>
        <v>20.48</v>
      </c>
    </row>
    <row r="86" spans="1:6" s="8" customFormat="1" ht="15.75" hidden="1" customHeight="1" x14ac:dyDescent="0.25">
      <c r="A86" s="2">
        <v>70</v>
      </c>
      <c r="B86" s="17" t="s">
        <v>127</v>
      </c>
      <c r="C86" s="33" t="s">
        <v>133</v>
      </c>
      <c r="D86" s="39">
        <v>16</v>
      </c>
      <c r="E86" s="40">
        <f t="shared" si="7"/>
        <v>20</v>
      </c>
      <c r="F86" s="50">
        <f t="shared" si="8"/>
        <v>20.48</v>
      </c>
    </row>
    <row r="87" spans="1:6" ht="15.75" hidden="1" customHeight="1" thickBot="1" x14ac:dyDescent="0.3">
      <c r="A87" s="14">
        <v>71</v>
      </c>
      <c r="B87" s="18" t="s">
        <v>128</v>
      </c>
      <c r="C87" s="33" t="s">
        <v>133</v>
      </c>
      <c r="D87" s="44">
        <v>24</v>
      </c>
      <c r="E87" s="40">
        <f t="shared" si="7"/>
        <v>30</v>
      </c>
      <c r="F87" s="50">
        <f t="shared" si="8"/>
        <v>30.72</v>
      </c>
    </row>
    <row r="88" spans="1:6" ht="26.25" customHeight="1" thickBot="1" x14ac:dyDescent="0.3">
      <c r="A88" s="111" t="s">
        <v>58</v>
      </c>
      <c r="B88" s="112"/>
      <c r="C88" s="112"/>
      <c r="D88" s="112"/>
      <c r="E88" s="112"/>
      <c r="F88" s="113"/>
    </row>
    <row r="89" spans="1:6" ht="21" customHeight="1" thickBot="1" x14ac:dyDescent="0.3">
      <c r="A89" s="114" t="s">
        <v>51</v>
      </c>
      <c r="B89" s="115"/>
      <c r="C89" s="115"/>
      <c r="D89" s="115"/>
      <c r="E89" s="115"/>
      <c r="F89" s="116"/>
    </row>
    <row r="90" spans="1:6" ht="18" customHeight="1" thickBot="1" x14ac:dyDescent="0.3">
      <c r="A90" s="22"/>
      <c r="B90" s="23"/>
      <c r="C90" s="30"/>
      <c r="D90" s="36"/>
      <c r="E90" s="102"/>
      <c r="F90" s="103"/>
    </row>
    <row r="91" spans="1:6" s="48" customFormat="1" ht="30" x14ac:dyDescent="0.25">
      <c r="A91" s="25" t="s">
        <v>40</v>
      </c>
      <c r="B91" s="26" t="s">
        <v>52</v>
      </c>
      <c r="C91" s="27" t="s">
        <v>59</v>
      </c>
      <c r="D91" s="49" t="s">
        <v>130</v>
      </c>
      <c r="E91" s="104"/>
      <c r="F91" s="105"/>
    </row>
    <row r="92" spans="1:6" ht="15.75" customHeight="1" x14ac:dyDescent="0.25">
      <c r="A92" s="2">
        <v>72</v>
      </c>
      <c r="B92" s="16" t="s">
        <v>50</v>
      </c>
      <c r="C92" s="34" t="s">
        <v>136</v>
      </c>
      <c r="D92" s="43">
        <v>33</v>
      </c>
      <c r="E92" s="104"/>
      <c r="F92" s="105"/>
    </row>
    <row r="93" spans="1:6" s="8" customFormat="1" ht="15.75" customHeight="1" x14ac:dyDescent="0.25">
      <c r="A93" s="2">
        <v>73</v>
      </c>
      <c r="B93" s="16" t="s">
        <v>46</v>
      </c>
      <c r="C93" s="34" t="s">
        <v>136</v>
      </c>
      <c r="D93" s="43">
        <v>8.85</v>
      </c>
      <c r="E93" s="104"/>
      <c r="F93" s="105"/>
    </row>
    <row r="94" spans="1:6" ht="15.75" customHeight="1" x14ac:dyDescent="0.25">
      <c r="A94" s="2">
        <v>74</v>
      </c>
      <c r="B94" s="16" t="s">
        <v>47</v>
      </c>
      <c r="C94" s="34" t="s">
        <v>136</v>
      </c>
      <c r="D94" s="43">
        <v>25</v>
      </c>
      <c r="E94" s="104"/>
      <c r="F94" s="105"/>
    </row>
    <row r="95" spans="1:6" s="7" customFormat="1" ht="15.75" customHeight="1" x14ac:dyDescent="0.2">
      <c r="A95" s="2">
        <v>75</v>
      </c>
      <c r="B95" s="16" t="s">
        <v>48</v>
      </c>
      <c r="C95" s="34" t="s">
        <v>136</v>
      </c>
      <c r="D95" s="43">
        <v>9</v>
      </c>
      <c r="E95" s="104"/>
      <c r="F95" s="105"/>
    </row>
    <row r="96" spans="1:6" ht="15.75" customHeight="1" thickBot="1" x14ac:dyDescent="0.3">
      <c r="A96" s="14">
        <v>76</v>
      </c>
      <c r="B96" s="19" t="s">
        <v>49</v>
      </c>
      <c r="C96" s="35" t="s">
        <v>136</v>
      </c>
      <c r="D96" s="45">
        <v>10</v>
      </c>
      <c r="E96" s="106"/>
      <c r="F96" s="107"/>
    </row>
    <row r="97" spans="1:6" ht="16.5" customHeight="1" thickBot="1" x14ac:dyDescent="0.3">
      <c r="A97" s="114" t="s">
        <v>140</v>
      </c>
      <c r="B97" s="115"/>
      <c r="C97" s="115"/>
      <c r="D97" s="115"/>
      <c r="E97" s="115"/>
      <c r="F97" s="116"/>
    </row>
    <row r="98" spans="1:6" ht="15.75" thickBot="1" x14ac:dyDescent="0.3">
      <c r="A98" s="22"/>
      <c r="B98" s="23"/>
      <c r="C98" s="30"/>
      <c r="D98" s="36"/>
      <c r="E98" s="102"/>
      <c r="F98" s="103"/>
    </row>
    <row r="99" spans="1:6" ht="30" x14ac:dyDescent="0.25">
      <c r="A99" s="25" t="s">
        <v>40</v>
      </c>
      <c r="B99" s="26" t="s">
        <v>137</v>
      </c>
      <c r="C99" s="27" t="s">
        <v>59</v>
      </c>
      <c r="D99" s="49" t="s">
        <v>130</v>
      </c>
      <c r="E99" s="104"/>
      <c r="F99" s="105"/>
    </row>
    <row r="100" spans="1:6" ht="15.75" thickBot="1" x14ac:dyDescent="0.3">
      <c r="A100" s="14">
        <v>77</v>
      </c>
      <c r="B100" s="19" t="s">
        <v>138</v>
      </c>
      <c r="C100" s="35" t="s">
        <v>139</v>
      </c>
      <c r="D100" s="45">
        <v>2</v>
      </c>
      <c r="E100" s="106"/>
      <c r="F100" s="107"/>
    </row>
    <row r="101" spans="1:6" ht="47.25" thickBot="1" x14ac:dyDescent="0.3">
      <c r="A101" s="120" t="s">
        <v>57</v>
      </c>
      <c r="B101" s="121"/>
      <c r="C101" s="121"/>
      <c r="D101" s="121"/>
      <c r="E101" s="121"/>
      <c r="F101" s="122"/>
    </row>
    <row r="102" spans="1:6" ht="24" thickBot="1" x14ac:dyDescent="0.3">
      <c r="A102" s="111" t="s">
        <v>42</v>
      </c>
      <c r="B102" s="112"/>
      <c r="C102" s="112"/>
      <c r="D102" s="112"/>
      <c r="E102" s="112"/>
      <c r="F102" s="113"/>
    </row>
    <row r="103" spans="1:6" s="8" customFormat="1" ht="14.25" customHeight="1" thickBot="1" x14ac:dyDescent="0.3">
      <c r="A103" s="22"/>
      <c r="B103" s="23"/>
      <c r="C103" s="30"/>
      <c r="D103" s="36"/>
      <c r="E103" s="37" t="s">
        <v>154</v>
      </c>
      <c r="F103" s="38" t="s">
        <v>153</v>
      </c>
    </row>
    <row r="104" spans="1:6" ht="33" hidden="1" customHeight="1" x14ac:dyDescent="0.25">
      <c r="A104" s="25" t="s">
        <v>40</v>
      </c>
      <c r="B104" s="26" t="s">
        <v>53</v>
      </c>
      <c r="C104" s="27" t="s">
        <v>59</v>
      </c>
      <c r="D104" s="28" t="s">
        <v>130</v>
      </c>
      <c r="E104" s="29" t="s">
        <v>131</v>
      </c>
      <c r="F104" s="24" t="s">
        <v>131</v>
      </c>
    </row>
    <row r="105" spans="1:6" s="7" customFormat="1" ht="14.25" hidden="1" customHeight="1" x14ac:dyDescent="0.2">
      <c r="A105" s="2">
        <v>1</v>
      </c>
      <c r="B105" s="3" t="s">
        <v>60</v>
      </c>
      <c r="C105" s="31" t="s">
        <v>133</v>
      </c>
      <c r="D105" s="39">
        <v>10.41</v>
      </c>
      <c r="E105" s="40">
        <f>(D105*0.22)+D105</f>
        <v>12.700200000000001</v>
      </c>
      <c r="F105" s="41">
        <f>(D105*0.25)+D105</f>
        <v>13.012499999999999</v>
      </c>
    </row>
    <row r="106" spans="1:6" ht="14.25" hidden="1" customHeight="1" x14ac:dyDescent="0.25">
      <c r="A106" s="2">
        <f>A105+1</f>
        <v>2</v>
      </c>
      <c r="B106" s="4" t="s">
        <v>61</v>
      </c>
      <c r="C106" s="31" t="s">
        <v>133</v>
      </c>
      <c r="D106" s="39">
        <v>13.28</v>
      </c>
      <c r="E106" s="40">
        <f t="shared" ref="E106:E119" si="9">(D106*0.22)+D106</f>
        <v>16.201599999999999</v>
      </c>
      <c r="F106" s="41">
        <f t="shared" ref="F106:F119" si="10">(D106*0.25)+D106</f>
        <v>16.599999999999998</v>
      </c>
    </row>
    <row r="107" spans="1:6" ht="14.25" hidden="1" customHeight="1" x14ac:dyDescent="0.25">
      <c r="A107" s="2">
        <f t="shared" ref="A107" si="11">A106+1</f>
        <v>3</v>
      </c>
      <c r="B107" s="3" t="s">
        <v>62</v>
      </c>
      <c r="C107" s="31" t="s">
        <v>133</v>
      </c>
      <c r="D107" s="39">
        <v>12.85</v>
      </c>
      <c r="E107" s="40">
        <f t="shared" si="9"/>
        <v>15.677</v>
      </c>
      <c r="F107" s="41">
        <f t="shared" si="10"/>
        <v>16.0625</v>
      </c>
    </row>
    <row r="108" spans="1:6" ht="14.25" hidden="1" customHeight="1" x14ac:dyDescent="0.25">
      <c r="A108" s="2">
        <v>4</v>
      </c>
      <c r="B108" s="3" t="s">
        <v>63</v>
      </c>
      <c r="C108" s="31" t="s">
        <v>133</v>
      </c>
      <c r="D108" s="39">
        <v>16.36</v>
      </c>
      <c r="E108" s="40">
        <f t="shared" si="9"/>
        <v>19.959199999999999</v>
      </c>
      <c r="F108" s="41">
        <f t="shared" si="10"/>
        <v>20.45</v>
      </c>
    </row>
    <row r="109" spans="1:6" ht="14.25" hidden="1" customHeight="1" x14ac:dyDescent="0.25">
      <c r="A109" s="2">
        <v>5</v>
      </c>
      <c r="B109" s="3" t="s">
        <v>64</v>
      </c>
      <c r="C109" s="31" t="s">
        <v>133</v>
      </c>
      <c r="D109" s="39">
        <v>11.52</v>
      </c>
      <c r="E109" s="40">
        <f t="shared" si="9"/>
        <v>14.054399999999999</v>
      </c>
      <c r="F109" s="41">
        <f t="shared" si="10"/>
        <v>14.399999999999999</v>
      </c>
    </row>
    <row r="110" spans="1:6" s="8" customFormat="1" ht="14.25" hidden="1" customHeight="1" x14ac:dyDescent="0.25">
      <c r="A110" s="2">
        <v>6</v>
      </c>
      <c r="B110" s="3" t="s">
        <v>65</v>
      </c>
      <c r="C110" s="31" t="s">
        <v>133</v>
      </c>
      <c r="D110" s="39">
        <v>10.36</v>
      </c>
      <c r="E110" s="40">
        <f t="shared" si="9"/>
        <v>12.639199999999999</v>
      </c>
      <c r="F110" s="41">
        <f t="shared" si="10"/>
        <v>12.95</v>
      </c>
    </row>
    <row r="111" spans="1:6" ht="14.25" hidden="1" customHeight="1" x14ac:dyDescent="0.25">
      <c r="A111" s="2">
        <v>7</v>
      </c>
      <c r="B111" s="3" t="s">
        <v>66</v>
      </c>
      <c r="C111" s="31" t="s">
        <v>133</v>
      </c>
      <c r="D111" s="39">
        <v>11.28</v>
      </c>
      <c r="E111" s="40">
        <f t="shared" si="9"/>
        <v>13.7616</v>
      </c>
      <c r="F111" s="41">
        <f t="shared" si="10"/>
        <v>14.1</v>
      </c>
    </row>
    <row r="112" spans="1:6" s="7" customFormat="1" ht="14.25" hidden="1" customHeight="1" x14ac:dyDescent="0.2">
      <c r="A112" s="2">
        <v>8</v>
      </c>
      <c r="B112" s="3" t="s">
        <v>67</v>
      </c>
      <c r="C112" s="31" t="s">
        <v>133</v>
      </c>
      <c r="D112" s="39">
        <v>41.69</v>
      </c>
      <c r="E112" s="40">
        <f t="shared" si="9"/>
        <v>50.861799999999995</v>
      </c>
      <c r="F112" s="41">
        <f t="shared" si="10"/>
        <v>52.112499999999997</v>
      </c>
    </row>
    <row r="113" spans="1:6" hidden="1" x14ac:dyDescent="0.25">
      <c r="A113" s="2">
        <v>9</v>
      </c>
      <c r="B113" s="3" t="s">
        <v>68</v>
      </c>
      <c r="C113" s="31" t="s">
        <v>133</v>
      </c>
      <c r="D113" s="39">
        <v>9.52</v>
      </c>
      <c r="E113" s="40">
        <f t="shared" si="9"/>
        <v>11.6144</v>
      </c>
      <c r="F113" s="41">
        <f t="shared" si="10"/>
        <v>11.899999999999999</v>
      </c>
    </row>
    <row r="114" spans="1:6" hidden="1" x14ac:dyDescent="0.25">
      <c r="A114" s="2">
        <v>10</v>
      </c>
      <c r="B114" s="3" t="s">
        <v>72</v>
      </c>
      <c r="C114" s="31" t="s">
        <v>133</v>
      </c>
      <c r="D114" s="39">
        <v>10.5</v>
      </c>
      <c r="E114" s="40">
        <f t="shared" si="9"/>
        <v>12.81</v>
      </c>
      <c r="F114" s="41">
        <f t="shared" si="10"/>
        <v>13.125</v>
      </c>
    </row>
    <row r="115" spans="1:6" hidden="1" x14ac:dyDescent="0.25">
      <c r="A115" s="2">
        <v>11</v>
      </c>
      <c r="B115" s="3" t="s">
        <v>73</v>
      </c>
      <c r="C115" s="31" t="s">
        <v>133</v>
      </c>
      <c r="D115" s="39">
        <v>16.149999999999999</v>
      </c>
      <c r="E115" s="40">
        <f t="shared" si="9"/>
        <v>19.702999999999999</v>
      </c>
      <c r="F115" s="41">
        <f t="shared" si="10"/>
        <v>20.1875</v>
      </c>
    </row>
    <row r="116" spans="1:6" hidden="1" x14ac:dyDescent="0.25">
      <c r="A116" s="2">
        <v>12</v>
      </c>
      <c r="B116" s="3" t="s">
        <v>74</v>
      </c>
      <c r="C116" s="31" t="s">
        <v>133</v>
      </c>
      <c r="D116" s="39">
        <v>12.06</v>
      </c>
      <c r="E116" s="40">
        <f t="shared" si="9"/>
        <v>14.713200000000001</v>
      </c>
      <c r="F116" s="41">
        <f t="shared" si="10"/>
        <v>15.075000000000001</v>
      </c>
    </row>
    <row r="117" spans="1:6" hidden="1" x14ac:dyDescent="0.25">
      <c r="A117" s="2">
        <v>13</v>
      </c>
      <c r="B117" s="3" t="s">
        <v>69</v>
      </c>
      <c r="C117" s="31" t="s">
        <v>133</v>
      </c>
      <c r="D117" s="39">
        <v>12.17</v>
      </c>
      <c r="E117" s="40">
        <f t="shared" si="9"/>
        <v>14.8474</v>
      </c>
      <c r="F117" s="41">
        <f t="shared" si="10"/>
        <v>15.2125</v>
      </c>
    </row>
    <row r="118" spans="1:6" ht="15" hidden="1" customHeight="1" x14ac:dyDescent="0.25">
      <c r="A118" s="2">
        <v>14</v>
      </c>
      <c r="B118" s="3" t="s">
        <v>70</v>
      </c>
      <c r="C118" s="31" t="s">
        <v>133</v>
      </c>
      <c r="D118" s="39">
        <v>15</v>
      </c>
      <c r="E118" s="40">
        <f t="shared" si="9"/>
        <v>18.3</v>
      </c>
      <c r="F118" s="41">
        <f t="shared" si="10"/>
        <v>18.75</v>
      </c>
    </row>
    <row r="119" spans="1:6" ht="15" hidden="1" customHeight="1" thickBot="1" x14ac:dyDescent="0.3">
      <c r="A119" s="20">
        <v>15</v>
      </c>
      <c r="B119" s="3" t="s">
        <v>71</v>
      </c>
      <c r="C119" s="31" t="s">
        <v>133</v>
      </c>
      <c r="D119" s="42">
        <v>9.26</v>
      </c>
      <c r="E119" s="40">
        <f t="shared" si="9"/>
        <v>11.2972</v>
      </c>
      <c r="F119" s="41">
        <f t="shared" si="10"/>
        <v>11.574999999999999</v>
      </c>
    </row>
    <row r="120" spans="1:6" s="8" customFormat="1" ht="15" hidden="1" customHeight="1" thickBot="1" x14ac:dyDescent="0.3">
      <c r="A120" s="108"/>
      <c r="B120" s="109"/>
      <c r="C120" s="109"/>
      <c r="D120" s="109"/>
      <c r="E120" s="109"/>
      <c r="F120" s="110"/>
    </row>
    <row r="121" spans="1:6" ht="24" thickBot="1" x14ac:dyDescent="0.3">
      <c r="A121" s="111" t="s">
        <v>43</v>
      </c>
      <c r="B121" s="112"/>
      <c r="C121" s="112"/>
      <c r="D121" s="112"/>
      <c r="E121" s="112"/>
      <c r="F121" s="113"/>
    </row>
    <row r="122" spans="1:6" ht="15" customHeight="1" thickBot="1" x14ac:dyDescent="0.3">
      <c r="A122" s="22"/>
      <c r="B122" s="23"/>
      <c r="C122" s="30"/>
      <c r="D122" s="36"/>
      <c r="E122" s="37" t="s">
        <v>155</v>
      </c>
      <c r="F122" s="38" t="s">
        <v>150</v>
      </c>
    </row>
    <row r="123" spans="1:6" ht="30" hidden="1" x14ac:dyDescent="0.25">
      <c r="A123" s="25" t="s">
        <v>40</v>
      </c>
      <c r="B123" s="26" t="s">
        <v>53</v>
      </c>
      <c r="C123" s="27" t="s">
        <v>59</v>
      </c>
      <c r="D123" s="28" t="s">
        <v>130</v>
      </c>
      <c r="E123" s="29" t="s">
        <v>131</v>
      </c>
      <c r="F123" s="24" t="s">
        <v>131</v>
      </c>
    </row>
    <row r="124" spans="1:6" ht="15.75" hidden="1" customHeight="1" x14ac:dyDescent="0.25">
      <c r="A124" s="2">
        <v>16</v>
      </c>
      <c r="B124" s="3" t="s">
        <v>75</v>
      </c>
      <c r="C124" s="31" t="s">
        <v>133</v>
      </c>
      <c r="D124" s="39">
        <v>8.6999999999999993</v>
      </c>
      <c r="E124" s="40">
        <f>(D124*0.24)+D124</f>
        <v>10.787999999999998</v>
      </c>
      <c r="F124" s="41">
        <f>(D124*0.26)+D124</f>
        <v>10.962</v>
      </c>
    </row>
    <row r="125" spans="1:6" ht="15.75" hidden="1" customHeight="1" x14ac:dyDescent="0.25">
      <c r="A125" s="2">
        <v>17</v>
      </c>
      <c r="B125" s="4" t="s">
        <v>76</v>
      </c>
      <c r="C125" s="31" t="s">
        <v>133</v>
      </c>
      <c r="D125" s="39">
        <v>8.18</v>
      </c>
      <c r="E125" s="40">
        <f t="shared" ref="E125:E137" si="12">(D125*0.24)+D125</f>
        <v>10.1432</v>
      </c>
      <c r="F125" s="41">
        <f t="shared" ref="F125:F137" si="13">(D125*0.26)+D125</f>
        <v>10.306799999999999</v>
      </c>
    </row>
    <row r="126" spans="1:6" ht="15.75" hidden="1" customHeight="1" x14ac:dyDescent="0.25">
      <c r="A126" s="2">
        <v>18</v>
      </c>
      <c r="B126" s="3" t="s">
        <v>77</v>
      </c>
      <c r="C126" s="31" t="s">
        <v>133</v>
      </c>
      <c r="D126" s="39">
        <v>25</v>
      </c>
      <c r="E126" s="40">
        <f t="shared" si="12"/>
        <v>31</v>
      </c>
      <c r="F126" s="41">
        <f t="shared" si="13"/>
        <v>31.5</v>
      </c>
    </row>
    <row r="127" spans="1:6" s="8" customFormat="1" ht="15.75" hidden="1" customHeight="1" x14ac:dyDescent="0.25">
      <c r="A127" s="2">
        <v>19</v>
      </c>
      <c r="B127" s="3" t="s">
        <v>78</v>
      </c>
      <c r="C127" s="31" t="s">
        <v>133</v>
      </c>
      <c r="D127" s="39">
        <v>11.07</v>
      </c>
      <c r="E127" s="40">
        <f t="shared" si="12"/>
        <v>13.726800000000001</v>
      </c>
      <c r="F127" s="41">
        <f t="shared" si="13"/>
        <v>13.9482</v>
      </c>
    </row>
    <row r="128" spans="1:6" ht="15.75" hidden="1" customHeight="1" x14ac:dyDescent="0.25">
      <c r="A128" s="2">
        <v>20</v>
      </c>
      <c r="B128" s="3" t="s">
        <v>79</v>
      </c>
      <c r="C128" s="31" t="s">
        <v>133</v>
      </c>
      <c r="D128" s="39">
        <v>10.77</v>
      </c>
      <c r="E128" s="40">
        <f t="shared" si="12"/>
        <v>13.354799999999999</v>
      </c>
      <c r="F128" s="41">
        <f t="shared" si="13"/>
        <v>13.5702</v>
      </c>
    </row>
    <row r="129" spans="1:6" s="7" customFormat="1" ht="15.75" hidden="1" customHeight="1" x14ac:dyDescent="0.2">
      <c r="A129" s="2">
        <v>21</v>
      </c>
      <c r="B129" s="3" t="s">
        <v>80</v>
      </c>
      <c r="C129" s="31" t="s">
        <v>133</v>
      </c>
      <c r="D129" s="39">
        <v>11.76</v>
      </c>
      <c r="E129" s="40">
        <f t="shared" si="12"/>
        <v>14.5824</v>
      </c>
      <c r="F129" s="41">
        <f t="shared" si="13"/>
        <v>14.817599999999999</v>
      </c>
    </row>
    <row r="130" spans="1:6" ht="15.75" hidden="1" customHeight="1" x14ac:dyDescent="0.25">
      <c r="A130" s="2">
        <v>22</v>
      </c>
      <c r="B130" s="3" t="s">
        <v>81</v>
      </c>
      <c r="C130" s="31" t="s">
        <v>133</v>
      </c>
      <c r="D130" s="39">
        <v>15</v>
      </c>
      <c r="E130" s="40">
        <f t="shared" si="12"/>
        <v>18.600000000000001</v>
      </c>
      <c r="F130" s="41">
        <f t="shared" si="13"/>
        <v>18.899999999999999</v>
      </c>
    </row>
    <row r="131" spans="1:6" ht="15.75" hidden="1" customHeight="1" x14ac:dyDescent="0.25">
      <c r="A131" s="2">
        <v>23</v>
      </c>
      <c r="B131" s="3" t="s">
        <v>82</v>
      </c>
      <c r="C131" s="31" t="s">
        <v>133</v>
      </c>
      <c r="D131" s="39">
        <v>10.5</v>
      </c>
      <c r="E131" s="40">
        <f t="shared" si="12"/>
        <v>13.02</v>
      </c>
      <c r="F131" s="41">
        <f t="shared" si="13"/>
        <v>13.23</v>
      </c>
    </row>
    <row r="132" spans="1:6" ht="15.75" hidden="1" customHeight="1" x14ac:dyDescent="0.25">
      <c r="A132" s="2">
        <v>24</v>
      </c>
      <c r="B132" s="3" t="s">
        <v>83</v>
      </c>
      <c r="C132" s="31" t="s">
        <v>133</v>
      </c>
      <c r="D132" s="39">
        <v>16</v>
      </c>
      <c r="E132" s="40">
        <f t="shared" si="12"/>
        <v>19.84</v>
      </c>
      <c r="F132" s="41">
        <f t="shared" si="13"/>
        <v>20.16</v>
      </c>
    </row>
    <row r="133" spans="1:6" ht="15.75" hidden="1" customHeight="1" x14ac:dyDescent="0.25">
      <c r="A133" s="2">
        <v>25</v>
      </c>
      <c r="B133" s="3" t="s">
        <v>84</v>
      </c>
      <c r="C133" s="31" t="s">
        <v>133</v>
      </c>
      <c r="D133" s="39">
        <v>9.4700000000000006</v>
      </c>
      <c r="E133" s="40">
        <f t="shared" si="12"/>
        <v>11.742800000000001</v>
      </c>
      <c r="F133" s="41">
        <f t="shared" si="13"/>
        <v>11.932200000000002</v>
      </c>
    </row>
    <row r="134" spans="1:6" ht="15.75" hidden="1" customHeight="1" x14ac:dyDescent="0.25">
      <c r="A134" s="2">
        <v>26</v>
      </c>
      <c r="B134" s="3" t="s">
        <v>85</v>
      </c>
      <c r="C134" s="31" t="s">
        <v>133</v>
      </c>
      <c r="D134" s="39">
        <v>11.2</v>
      </c>
      <c r="E134" s="40">
        <f t="shared" si="12"/>
        <v>13.887999999999998</v>
      </c>
      <c r="F134" s="41">
        <f t="shared" si="13"/>
        <v>14.111999999999998</v>
      </c>
    </row>
    <row r="135" spans="1:6" ht="15.75" hidden="1" customHeight="1" x14ac:dyDescent="0.25">
      <c r="A135" s="2">
        <v>27</v>
      </c>
      <c r="B135" s="3" t="s">
        <v>86</v>
      </c>
      <c r="C135" s="31" t="s">
        <v>133</v>
      </c>
      <c r="D135" s="39">
        <v>21.23</v>
      </c>
      <c r="E135" s="40">
        <f t="shared" si="12"/>
        <v>26.325200000000002</v>
      </c>
      <c r="F135" s="41">
        <f t="shared" si="13"/>
        <v>26.7498</v>
      </c>
    </row>
    <row r="136" spans="1:6" s="8" customFormat="1" ht="15.75" hidden="1" customHeight="1" x14ac:dyDescent="0.25">
      <c r="A136" s="2">
        <v>28</v>
      </c>
      <c r="B136" s="3" t="s">
        <v>87</v>
      </c>
      <c r="C136" s="31" t="s">
        <v>133</v>
      </c>
      <c r="D136" s="39">
        <v>8.5</v>
      </c>
      <c r="E136" s="40">
        <f t="shared" si="12"/>
        <v>10.54</v>
      </c>
      <c r="F136" s="41">
        <f t="shared" si="13"/>
        <v>10.71</v>
      </c>
    </row>
    <row r="137" spans="1:6" ht="15.75" hidden="1" customHeight="1" thickBot="1" x14ac:dyDescent="0.3">
      <c r="A137" s="14">
        <v>29</v>
      </c>
      <c r="B137" s="15" t="s">
        <v>88</v>
      </c>
      <c r="C137" s="31" t="s">
        <v>133</v>
      </c>
      <c r="D137" s="44">
        <v>10.85</v>
      </c>
      <c r="E137" s="40">
        <f t="shared" si="12"/>
        <v>13.453999999999999</v>
      </c>
      <c r="F137" s="41">
        <f t="shared" si="13"/>
        <v>13.670999999999999</v>
      </c>
    </row>
    <row r="138" spans="1:6" ht="15.75" hidden="1" thickBot="1" x14ac:dyDescent="0.3">
      <c r="A138" s="117"/>
      <c r="B138" s="118"/>
      <c r="C138" s="118"/>
      <c r="D138" s="118"/>
      <c r="E138" s="118"/>
      <c r="F138" s="119"/>
    </row>
    <row r="139" spans="1:6" ht="24" thickBot="1" x14ac:dyDescent="0.3">
      <c r="A139" s="111" t="s">
        <v>44</v>
      </c>
      <c r="B139" s="112"/>
      <c r="C139" s="112"/>
      <c r="D139" s="112"/>
      <c r="E139" s="112"/>
      <c r="F139" s="113"/>
    </row>
    <row r="140" spans="1:6" ht="15.75" thickBot="1" x14ac:dyDescent="0.3">
      <c r="A140" s="22"/>
      <c r="B140" s="23"/>
      <c r="C140" s="30"/>
      <c r="D140" s="36"/>
      <c r="E140" s="37" t="s">
        <v>154</v>
      </c>
      <c r="F140" s="38" t="s">
        <v>150</v>
      </c>
    </row>
    <row r="141" spans="1:6" ht="30" hidden="1" x14ac:dyDescent="0.25">
      <c r="A141" s="25" t="s">
        <v>40</v>
      </c>
      <c r="B141" s="26" t="s">
        <v>53</v>
      </c>
      <c r="C141" s="27" t="s">
        <v>59</v>
      </c>
      <c r="D141" s="28" t="s">
        <v>130</v>
      </c>
      <c r="E141" s="29" t="s">
        <v>131</v>
      </c>
      <c r="F141" s="24" t="s">
        <v>131</v>
      </c>
    </row>
    <row r="142" spans="1:6" hidden="1" x14ac:dyDescent="0.25">
      <c r="A142" s="2">
        <v>30</v>
      </c>
      <c r="B142" s="17" t="s">
        <v>89</v>
      </c>
      <c r="C142" s="32" t="s">
        <v>133</v>
      </c>
      <c r="D142" s="39">
        <v>17.239999999999998</v>
      </c>
      <c r="E142" s="40">
        <f>(D142*0.22)+D142</f>
        <v>21.032799999999998</v>
      </c>
      <c r="F142" s="50">
        <f>(D142*0.26)+D142</f>
        <v>21.7224</v>
      </c>
    </row>
    <row r="143" spans="1:6" hidden="1" x14ac:dyDescent="0.25">
      <c r="A143" s="2">
        <v>31</v>
      </c>
      <c r="B143" s="17" t="s">
        <v>90</v>
      </c>
      <c r="C143" s="32" t="s">
        <v>133</v>
      </c>
      <c r="D143" s="39">
        <v>16.329999999999998</v>
      </c>
      <c r="E143" s="40">
        <f t="shared" ref="E143:E174" si="14">(D143*0.22)+D143</f>
        <v>19.922599999999999</v>
      </c>
      <c r="F143" s="50">
        <f t="shared" ref="F143:F174" si="15">(D143*0.26)+D143</f>
        <v>20.575799999999997</v>
      </c>
    </row>
    <row r="144" spans="1:6" hidden="1" x14ac:dyDescent="0.25">
      <c r="A144" s="2">
        <v>32</v>
      </c>
      <c r="B144" s="17" t="s">
        <v>91</v>
      </c>
      <c r="C144" s="32" t="s">
        <v>133</v>
      </c>
      <c r="D144" s="39">
        <v>14.06</v>
      </c>
      <c r="E144" s="40">
        <f t="shared" si="14"/>
        <v>17.153200000000002</v>
      </c>
      <c r="F144" s="50">
        <f t="shared" si="15"/>
        <v>17.715600000000002</v>
      </c>
    </row>
    <row r="145" spans="1:6" hidden="1" x14ac:dyDescent="0.25">
      <c r="A145" s="2">
        <v>33</v>
      </c>
      <c r="B145" s="17" t="s">
        <v>92</v>
      </c>
      <c r="C145" s="32" t="s">
        <v>133</v>
      </c>
      <c r="D145" s="39">
        <v>17.23</v>
      </c>
      <c r="E145" s="40">
        <f t="shared" si="14"/>
        <v>21.020600000000002</v>
      </c>
      <c r="F145" s="50">
        <f t="shared" si="15"/>
        <v>21.709800000000001</v>
      </c>
    </row>
    <row r="146" spans="1:6" hidden="1" x14ac:dyDescent="0.25">
      <c r="A146" s="2">
        <v>34</v>
      </c>
      <c r="B146" s="17" t="s">
        <v>93</v>
      </c>
      <c r="C146" s="32" t="s">
        <v>133</v>
      </c>
      <c r="D146" s="39">
        <v>15</v>
      </c>
      <c r="E146" s="40">
        <f t="shared" si="14"/>
        <v>18.3</v>
      </c>
      <c r="F146" s="50">
        <f t="shared" si="15"/>
        <v>18.899999999999999</v>
      </c>
    </row>
    <row r="147" spans="1:6" hidden="1" x14ac:dyDescent="0.25">
      <c r="A147" s="2">
        <v>35</v>
      </c>
      <c r="B147" s="17" t="s">
        <v>94</v>
      </c>
      <c r="C147" s="32" t="s">
        <v>133</v>
      </c>
      <c r="D147" s="39">
        <v>25.63</v>
      </c>
      <c r="E147" s="40">
        <f t="shared" si="14"/>
        <v>31.268599999999999</v>
      </c>
      <c r="F147" s="50">
        <f t="shared" si="15"/>
        <v>32.293799999999997</v>
      </c>
    </row>
    <row r="148" spans="1:6" hidden="1" x14ac:dyDescent="0.25">
      <c r="A148" s="2">
        <v>36</v>
      </c>
      <c r="B148" s="17" t="s">
        <v>95</v>
      </c>
      <c r="C148" s="32" t="s">
        <v>133</v>
      </c>
      <c r="D148" s="39">
        <v>14.85</v>
      </c>
      <c r="E148" s="40">
        <f t="shared" si="14"/>
        <v>18.117000000000001</v>
      </c>
      <c r="F148" s="50">
        <f t="shared" si="15"/>
        <v>18.710999999999999</v>
      </c>
    </row>
    <row r="149" spans="1:6" hidden="1" x14ac:dyDescent="0.25">
      <c r="A149" s="2">
        <v>37</v>
      </c>
      <c r="B149" s="17" t="s">
        <v>96</v>
      </c>
      <c r="C149" s="32" t="s">
        <v>133</v>
      </c>
      <c r="D149" s="39">
        <v>14</v>
      </c>
      <c r="E149" s="40">
        <f t="shared" si="14"/>
        <v>17.079999999999998</v>
      </c>
      <c r="F149" s="50">
        <f t="shared" si="15"/>
        <v>17.64</v>
      </c>
    </row>
    <row r="150" spans="1:6" hidden="1" x14ac:dyDescent="0.25">
      <c r="A150" s="2">
        <v>38</v>
      </c>
      <c r="B150" s="17" t="s">
        <v>97</v>
      </c>
      <c r="C150" s="32" t="s">
        <v>133</v>
      </c>
      <c r="D150" s="39">
        <v>14</v>
      </c>
      <c r="E150" s="40">
        <f t="shared" si="14"/>
        <v>17.079999999999998</v>
      </c>
      <c r="F150" s="50">
        <f t="shared" si="15"/>
        <v>17.64</v>
      </c>
    </row>
    <row r="151" spans="1:6" hidden="1" x14ac:dyDescent="0.25">
      <c r="A151" s="2">
        <v>39</v>
      </c>
      <c r="B151" s="17" t="s">
        <v>98</v>
      </c>
      <c r="C151" s="32" t="s">
        <v>133</v>
      </c>
      <c r="D151" s="39">
        <v>15.23</v>
      </c>
      <c r="E151" s="40">
        <f t="shared" si="14"/>
        <v>18.5806</v>
      </c>
      <c r="F151" s="50">
        <f t="shared" si="15"/>
        <v>19.189800000000002</v>
      </c>
    </row>
    <row r="152" spans="1:6" hidden="1" x14ac:dyDescent="0.25">
      <c r="A152" s="2">
        <v>40</v>
      </c>
      <c r="B152" s="17" t="s">
        <v>99</v>
      </c>
      <c r="C152" s="32" t="s">
        <v>133</v>
      </c>
      <c r="D152" s="39">
        <v>10</v>
      </c>
      <c r="E152" s="40">
        <f t="shared" si="14"/>
        <v>12.2</v>
      </c>
      <c r="F152" s="50">
        <f t="shared" si="15"/>
        <v>12.6</v>
      </c>
    </row>
    <row r="153" spans="1:6" hidden="1" x14ac:dyDescent="0.25">
      <c r="A153" s="2">
        <v>41</v>
      </c>
      <c r="B153" s="17" t="s">
        <v>72</v>
      </c>
      <c r="C153" s="32" t="s">
        <v>133</v>
      </c>
      <c r="D153" s="39">
        <v>10</v>
      </c>
      <c r="E153" s="40">
        <f t="shared" si="14"/>
        <v>12.2</v>
      </c>
      <c r="F153" s="50">
        <f t="shared" si="15"/>
        <v>12.6</v>
      </c>
    </row>
    <row r="154" spans="1:6" hidden="1" x14ac:dyDescent="0.25">
      <c r="A154" s="2">
        <v>42</v>
      </c>
      <c r="B154" s="17" t="s">
        <v>100</v>
      </c>
      <c r="C154" s="32" t="s">
        <v>133</v>
      </c>
      <c r="D154" s="39">
        <v>25</v>
      </c>
      <c r="E154" s="40">
        <f t="shared" si="14"/>
        <v>30.5</v>
      </c>
      <c r="F154" s="50">
        <f t="shared" si="15"/>
        <v>31.5</v>
      </c>
    </row>
    <row r="155" spans="1:6" hidden="1" x14ac:dyDescent="0.25">
      <c r="A155" s="2">
        <v>43</v>
      </c>
      <c r="B155" s="17" t="s">
        <v>101</v>
      </c>
      <c r="C155" s="32" t="s">
        <v>133</v>
      </c>
      <c r="D155" s="39">
        <v>16.920000000000002</v>
      </c>
      <c r="E155" s="40">
        <f t="shared" si="14"/>
        <v>20.642400000000002</v>
      </c>
      <c r="F155" s="50">
        <f t="shared" si="15"/>
        <v>21.319200000000002</v>
      </c>
    </row>
    <row r="156" spans="1:6" hidden="1" x14ac:dyDescent="0.25">
      <c r="A156" s="2">
        <v>44</v>
      </c>
      <c r="B156" s="17" t="s">
        <v>102</v>
      </c>
      <c r="C156" s="32" t="s">
        <v>133</v>
      </c>
      <c r="D156" s="39">
        <v>28.03</v>
      </c>
      <c r="E156" s="40">
        <f t="shared" si="14"/>
        <v>34.196600000000004</v>
      </c>
      <c r="F156" s="50">
        <f t="shared" si="15"/>
        <v>35.317800000000005</v>
      </c>
    </row>
    <row r="157" spans="1:6" hidden="1" x14ac:dyDescent="0.25">
      <c r="A157" s="2">
        <v>45</v>
      </c>
      <c r="B157" s="17" t="s">
        <v>103</v>
      </c>
      <c r="C157" s="32" t="s">
        <v>133</v>
      </c>
      <c r="D157" s="39">
        <v>33.61</v>
      </c>
      <c r="E157" s="40">
        <f t="shared" si="14"/>
        <v>41.004199999999997</v>
      </c>
      <c r="F157" s="50">
        <f t="shared" si="15"/>
        <v>42.348599999999998</v>
      </c>
    </row>
    <row r="158" spans="1:6" hidden="1" x14ac:dyDescent="0.25">
      <c r="A158" s="2">
        <v>46</v>
      </c>
      <c r="B158" s="17" t="s">
        <v>104</v>
      </c>
      <c r="C158" s="32" t="s">
        <v>133</v>
      </c>
      <c r="D158" s="39">
        <v>13.98</v>
      </c>
      <c r="E158" s="40">
        <f t="shared" si="14"/>
        <v>17.055600000000002</v>
      </c>
      <c r="F158" s="50">
        <f t="shared" si="15"/>
        <v>17.614800000000002</v>
      </c>
    </row>
    <row r="159" spans="1:6" hidden="1" x14ac:dyDescent="0.25">
      <c r="A159" s="2">
        <v>47</v>
      </c>
      <c r="B159" s="17" t="s">
        <v>105</v>
      </c>
      <c r="C159" s="32" t="s">
        <v>133</v>
      </c>
      <c r="D159" s="39">
        <v>14.53</v>
      </c>
      <c r="E159" s="40">
        <f t="shared" si="14"/>
        <v>17.726599999999998</v>
      </c>
      <c r="F159" s="50">
        <f t="shared" si="15"/>
        <v>18.3078</v>
      </c>
    </row>
    <row r="160" spans="1:6" hidden="1" x14ac:dyDescent="0.25">
      <c r="A160" s="2">
        <v>48</v>
      </c>
      <c r="B160" s="17" t="s">
        <v>106</v>
      </c>
      <c r="C160" s="32" t="s">
        <v>133</v>
      </c>
      <c r="D160" s="39">
        <v>19.23</v>
      </c>
      <c r="E160" s="40">
        <f t="shared" si="14"/>
        <v>23.460599999999999</v>
      </c>
      <c r="F160" s="50">
        <f t="shared" si="15"/>
        <v>24.229800000000001</v>
      </c>
    </row>
    <row r="161" spans="1:6" hidden="1" x14ac:dyDescent="0.25">
      <c r="A161" s="2">
        <v>49</v>
      </c>
      <c r="B161" s="17" t="s">
        <v>107</v>
      </c>
      <c r="C161" s="32" t="s">
        <v>133</v>
      </c>
      <c r="D161" s="39">
        <v>18.57</v>
      </c>
      <c r="E161" s="40">
        <f t="shared" si="14"/>
        <v>22.6554</v>
      </c>
      <c r="F161" s="50">
        <f t="shared" si="15"/>
        <v>23.398199999999999</v>
      </c>
    </row>
    <row r="162" spans="1:6" hidden="1" x14ac:dyDescent="0.25">
      <c r="A162" s="2">
        <v>50</v>
      </c>
      <c r="B162" s="17" t="s">
        <v>108</v>
      </c>
      <c r="C162" s="32" t="s">
        <v>133</v>
      </c>
      <c r="D162" s="39">
        <v>18</v>
      </c>
      <c r="E162" s="40">
        <f t="shared" si="14"/>
        <v>21.96</v>
      </c>
      <c r="F162" s="50">
        <f t="shared" si="15"/>
        <v>22.68</v>
      </c>
    </row>
    <row r="163" spans="1:6" hidden="1" x14ac:dyDescent="0.25">
      <c r="A163" s="2">
        <v>51</v>
      </c>
      <c r="B163" s="17" t="s">
        <v>109</v>
      </c>
      <c r="C163" s="32" t="s">
        <v>133</v>
      </c>
      <c r="D163" s="39">
        <v>12.75</v>
      </c>
      <c r="E163" s="40">
        <f t="shared" si="14"/>
        <v>15.555</v>
      </c>
      <c r="F163" s="50">
        <f t="shared" si="15"/>
        <v>16.065000000000001</v>
      </c>
    </row>
    <row r="164" spans="1:6" hidden="1" x14ac:dyDescent="0.25">
      <c r="A164" s="2">
        <v>52</v>
      </c>
      <c r="B164" s="17" t="s">
        <v>110</v>
      </c>
      <c r="C164" s="32" t="s">
        <v>133</v>
      </c>
      <c r="D164" s="39">
        <v>16</v>
      </c>
      <c r="E164" s="40">
        <f t="shared" si="14"/>
        <v>19.52</v>
      </c>
      <c r="F164" s="50">
        <f t="shared" si="15"/>
        <v>20.16</v>
      </c>
    </row>
    <row r="165" spans="1:6" hidden="1" x14ac:dyDescent="0.25">
      <c r="A165" s="2">
        <v>53</v>
      </c>
      <c r="B165" s="17" t="s">
        <v>111</v>
      </c>
      <c r="C165" s="32" t="s">
        <v>133</v>
      </c>
      <c r="D165" s="39">
        <v>15.48</v>
      </c>
      <c r="E165" s="40">
        <f t="shared" si="14"/>
        <v>18.8856</v>
      </c>
      <c r="F165" s="50">
        <f t="shared" si="15"/>
        <v>19.504799999999999</v>
      </c>
    </row>
    <row r="166" spans="1:6" hidden="1" x14ac:dyDescent="0.25">
      <c r="A166" s="2">
        <v>54</v>
      </c>
      <c r="B166" s="17" t="s">
        <v>112</v>
      </c>
      <c r="C166" s="32" t="s">
        <v>133</v>
      </c>
      <c r="D166" s="39">
        <v>19.62</v>
      </c>
      <c r="E166" s="40">
        <f t="shared" si="14"/>
        <v>23.936400000000003</v>
      </c>
      <c r="F166" s="50">
        <f t="shared" si="15"/>
        <v>24.721200000000003</v>
      </c>
    </row>
    <row r="167" spans="1:6" hidden="1" x14ac:dyDescent="0.25">
      <c r="A167" s="2">
        <v>55</v>
      </c>
      <c r="B167" s="17" t="s">
        <v>113</v>
      </c>
      <c r="C167" s="32" t="s">
        <v>133</v>
      </c>
      <c r="D167" s="39">
        <v>15.44</v>
      </c>
      <c r="E167" s="40">
        <f t="shared" si="14"/>
        <v>18.8368</v>
      </c>
      <c r="F167" s="50">
        <f t="shared" si="15"/>
        <v>19.4544</v>
      </c>
    </row>
    <row r="168" spans="1:6" hidden="1" x14ac:dyDescent="0.25">
      <c r="A168" s="2">
        <v>56</v>
      </c>
      <c r="B168" s="17" t="s">
        <v>114</v>
      </c>
      <c r="C168" s="32" t="s">
        <v>133</v>
      </c>
      <c r="D168" s="39">
        <v>21.83</v>
      </c>
      <c r="E168" s="40">
        <f t="shared" si="14"/>
        <v>26.632599999999996</v>
      </c>
      <c r="F168" s="50">
        <f t="shared" si="15"/>
        <v>27.505799999999997</v>
      </c>
    </row>
    <row r="169" spans="1:6" hidden="1" x14ac:dyDescent="0.25">
      <c r="A169" s="2">
        <v>57</v>
      </c>
      <c r="B169" s="17" t="s">
        <v>115</v>
      </c>
      <c r="C169" s="32" t="s">
        <v>133</v>
      </c>
      <c r="D169" s="39">
        <v>10</v>
      </c>
      <c r="E169" s="40">
        <f t="shared" si="14"/>
        <v>12.2</v>
      </c>
      <c r="F169" s="50">
        <f t="shared" si="15"/>
        <v>12.6</v>
      </c>
    </row>
    <row r="170" spans="1:6" hidden="1" x14ac:dyDescent="0.25">
      <c r="A170" s="2">
        <v>58</v>
      </c>
      <c r="B170" s="17" t="s">
        <v>116</v>
      </c>
      <c r="C170" s="32" t="s">
        <v>133</v>
      </c>
      <c r="D170" s="39">
        <v>14.54</v>
      </c>
      <c r="E170" s="40">
        <f t="shared" si="14"/>
        <v>17.738799999999998</v>
      </c>
      <c r="F170" s="50">
        <f t="shared" si="15"/>
        <v>18.320399999999999</v>
      </c>
    </row>
    <row r="171" spans="1:6" hidden="1" x14ac:dyDescent="0.25">
      <c r="A171" s="2">
        <v>59</v>
      </c>
      <c r="B171" s="17" t="s">
        <v>117</v>
      </c>
      <c r="C171" s="32" t="s">
        <v>133</v>
      </c>
      <c r="D171" s="39">
        <v>13</v>
      </c>
      <c r="E171" s="40">
        <f t="shared" si="14"/>
        <v>15.86</v>
      </c>
      <c r="F171" s="50">
        <f t="shared" si="15"/>
        <v>16.38</v>
      </c>
    </row>
    <row r="172" spans="1:6" hidden="1" x14ac:dyDescent="0.25">
      <c r="A172" s="2">
        <v>60</v>
      </c>
      <c r="B172" s="17" t="s">
        <v>118</v>
      </c>
      <c r="C172" s="32" t="s">
        <v>133</v>
      </c>
      <c r="D172" s="39">
        <v>25.6</v>
      </c>
      <c r="E172" s="40">
        <f t="shared" si="14"/>
        <v>31.232000000000003</v>
      </c>
      <c r="F172" s="50">
        <f t="shared" si="15"/>
        <v>32.256</v>
      </c>
    </row>
    <row r="173" spans="1:6" hidden="1" x14ac:dyDescent="0.25">
      <c r="A173" s="2">
        <v>61</v>
      </c>
      <c r="B173" s="17" t="s">
        <v>119</v>
      </c>
      <c r="C173" s="32" t="s">
        <v>133</v>
      </c>
      <c r="D173" s="39">
        <v>10.89</v>
      </c>
      <c r="E173" s="40">
        <f t="shared" si="14"/>
        <v>13.2858</v>
      </c>
      <c r="F173" s="50">
        <f t="shared" si="15"/>
        <v>13.721400000000001</v>
      </c>
    </row>
    <row r="174" spans="1:6" ht="15.75" hidden="1" thickBot="1" x14ac:dyDescent="0.3">
      <c r="A174" s="20">
        <v>62</v>
      </c>
      <c r="B174" s="21" t="s">
        <v>120</v>
      </c>
      <c r="C174" s="32" t="s">
        <v>133</v>
      </c>
      <c r="D174" s="42">
        <v>10</v>
      </c>
      <c r="E174" s="40">
        <f t="shared" si="14"/>
        <v>12.2</v>
      </c>
      <c r="F174" s="50">
        <f t="shared" si="15"/>
        <v>12.6</v>
      </c>
    </row>
    <row r="175" spans="1:6" ht="15.75" hidden="1" thickBot="1" x14ac:dyDescent="0.3">
      <c r="A175" s="108"/>
      <c r="B175" s="109"/>
      <c r="C175" s="109"/>
      <c r="D175" s="109"/>
      <c r="E175" s="109"/>
      <c r="F175" s="110"/>
    </row>
    <row r="176" spans="1:6" ht="24" thickBot="1" x14ac:dyDescent="0.3">
      <c r="A176" s="111" t="s">
        <v>45</v>
      </c>
      <c r="B176" s="112"/>
      <c r="C176" s="112"/>
      <c r="D176" s="112"/>
      <c r="E176" s="112"/>
      <c r="F176" s="113"/>
    </row>
    <row r="177" spans="1:6" ht="15.75" thickBot="1" x14ac:dyDescent="0.3">
      <c r="A177" s="22"/>
      <c r="B177" s="23"/>
      <c r="C177" s="30"/>
      <c r="D177" s="36"/>
      <c r="E177" s="37" t="s">
        <v>156</v>
      </c>
      <c r="F177" s="38" t="s">
        <v>134</v>
      </c>
    </row>
    <row r="178" spans="1:6" ht="30" hidden="1" x14ac:dyDescent="0.25">
      <c r="A178" s="25" t="s">
        <v>40</v>
      </c>
      <c r="B178" s="26" t="s">
        <v>53</v>
      </c>
      <c r="C178" s="27" t="s">
        <v>59</v>
      </c>
      <c r="D178" s="28" t="s">
        <v>130</v>
      </c>
      <c r="E178" s="29" t="s">
        <v>131</v>
      </c>
      <c r="F178" s="24" t="s">
        <v>131</v>
      </c>
    </row>
    <row r="179" spans="1:6" hidden="1" x14ac:dyDescent="0.25">
      <c r="A179" s="2">
        <v>63</v>
      </c>
      <c r="B179" s="17" t="s">
        <v>121</v>
      </c>
      <c r="C179" s="33" t="s">
        <v>133</v>
      </c>
      <c r="D179" s="39">
        <v>13</v>
      </c>
      <c r="E179" s="40">
        <f>(D179*0.25)+D179</f>
        <v>16.25</v>
      </c>
      <c r="F179" s="50">
        <f>(D179*0.28)+D179</f>
        <v>16.64</v>
      </c>
    </row>
    <row r="180" spans="1:6" hidden="1" x14ac:dyDescent="0.25">
      <c r="A180" s="2">
        <v>64</v>
      </c>
      <c r="B180" s="17" t="s">
        <v>122</v>
      </c>
      <c r="C180" s="33" t="s">
        <v>133</v>
      </c>
      <c r="D180" s="39">
        <v>11.13</v>
      </c>
      <c r="E180" s="40">
        <f t="shared" ref="E180:E187" si="16">(D180*0.25)+D180</f>
        <v>13.912500000000001</v>
      </c>
      <c r="F180" s="50">
        <f t="shared" ref="F180:F187" si="17">(D180*0.28)+D180</f>
        <v>14.246400000000001</v>
      </c>
    </row>
    <row r="181" spans="1:6" hidden="1" x14ac:dyDescent="0.25">
      <c r="A181" s="2">
        <v>65</v>
      </c>
      <c r="B181" s="17" t="s">
        <v>129</v>
      </c>
      <c r="C181" s="33" t="s">
        <v>133</v>
      </c>
      <c r="D181" s="39">
        <v>22.88</v>
      </c>
      <c r="E181" s="40">
        <f t="shared" si="16"/>
        <v>28.599999999999998</v>
      </c>
      <c r="F181" s="50">
        <f t="shared" si="17"/>
        <v>29.2864</v>
      </c>
    </row>
    <row r="182" spans="1:6" hidden="1" x14ac:dyDescent="0.25">
      <c r="A182" s="2">
        <v>66</v>
      </c>
      <c r="B182" s="17" t="s">
        <v>123</v>
      </c>
      <c r="C182" s="33" t="s">
        <v>133</v>
      </c>
      <c r="D182" s="39">
        <v>16.940000000000001</v>
      </c>
      <c r="E182" s="40">
        <f t="shared" si="16"/>
        <v>21.175000000000001</v>
      </c>
      <c r="F182" s="50">
        <f t="shared" si="17"/>
        <v>21.683200000000003</v>
      </c>
    </row>
    <row r="183" spans="1:6" hidden="1" x14ac:dyDescent="0.25">
      <c r="A183" s="2">
        <v>67</v>
      </c>
      <c r="B183" s="17" t="s">
        <v>124</v>
      </c>
      <c r="C183" s="33" t="s">
        <v>133</v>
      </c>
      <c r="D183" s="39">
        <v>20</v>
      </c>
      <c r="E183" s="40">
        <f t="shared" si="16"/>
        <v>25</v>
      </c>
      <c r="F183" s="50">
        <f t="shared" si="17"/>
        <v>25.6</v>
      </c>
    </row>
    <row r="184" spans="1:6" hidden="1" x14ac:dyDescent="0.25">
      <c r="A184" s="2">
        <v>68</v>
      </c>
      <c r="B184" s="17" t="s">
        <v>125</v>
      </c>
      <c r="C184" s="33" t="s">
        <v>133</v>
      </c>
      <c r="D184" s="39">
        <v>14</v>
      </c>
      <c r="E184" s="40">
        <f t="shared" si="16"/>
        <v>17.5</v>
      </c>
      <c r="F184" s="50">
        <f t="shared" si="17"/>
        <v>17.920000000000002</v>
      </c>
    </row>
    <row r="185" spans="1:6" hidden="1" x14ac:dyDescent="0.25">
      <c r="A185" s="2">
        <v>69</v>
      </c>
      <c r="B185" s="17" t="s">
        <v>126</v>
      </c>
      <c r="C185" s="33" t="s">
        <v>133</v>
      </c>
      <c r="D185" s="39">
        <v>16</v>
      </c>
      <c r="E185" s="40">
        <f t="shared" si="16"/>
        <v>20</v>
      </c>
      <c r="F185" s="50">
        <f t="shared" si="17"/>
        <v>20.48</v>
      </c>
    </row>
    <row r="186" spans="1:6" hidden="1" x14ac:dyDescent="0.25">
      <c r="A186" s="2">
        <v>70</v>
      </c>
      <c r="B186" s="17" t="s">
        <v>127</v>
      </c>
      <c r="C186" s="33" t="s">
        <v>133</v>
      </c>
      <c r="D186" s="39">
        <v>16</v>
      </c>
      <c r="E186" s="40">
        <f t="shared" si="16"/>
        <v>20</v>
      </c>
      <c r="F186" s="50">
        <f t="shared" si="17"/>
        <v>20.48</v>
      </c>
    </row>
    <row r="187" spans="1:6" ht="15.75" hidden="1" thickBot="1" x14ac:dyDescent="0.3">
      <c r="A187" s="14">
        <v>71</v>
      </c>
      <c r="B187" s="18" t="s">
        <v>128</v>
      </c>
      <c r="C187" s="33" t="s">
        <v>133</v>
      </c>
      <c r="D187" s="44">
        <v>24</v>
      </c>
      <c r="E187" s="40">
        <f t="shared" si="16"/>
        <v>30</v>
      </c>
      <c r="F187" s="50">
        <f t="shared" si="17"/>
        <v>30.72</v>
      </c>
    </row>
    <row r="188" spans="1:6" ht="15.75" hidden="1" thickBot="1" x14ac:dyDescent="0.3">
      <c r="A188" s="108"/>
      <c r="B188" s="109"/>
      <c r="C188" s="109"/>
      <c r="D188" s="109"/>
      <c r="E188" s="109"/>
      <c r="F188" s="110"/>
    </row>
    <row r="189" spans="1:6" ht="24" thickBot="1" x14ac:dyDescent="0.3">
      <c r="A189" s="111" t="s">
        <v>58</v>
      </c>
      <c r="B189" s="112"/>
      <c r="C189" s="112"/>
      <c r="D189" s="112"/>
      <c r="E189" s="112"/>
      <c r="F189" s="113"/>
    </row>
    <row r="190" spans="1:6" ht="16.5" thickBot="1" x14ac:dyDescent="0.3">
      <c r="A190" s="114" t="s">
        <v>51</v>
      </c>
      <c r="B190" s="115"/>
      <c r="C190" s="115"/>
      <c r="D190" s="115"/>
      <c r="E190" s="115"/>
      <c r="F190" s="116"/>
    </row>
    <row r="191" spans="1:6" ht="15.75" thickBot="1" x14ac:dyDescent="0.3">
      <c r="A191" s="22"/>
      <c r="B191" s="23"/>
      <c r="C191" s="30"/>
      <c r="D191" s="36"/>
      <c r="E191" s="102"/>
      <c r="F191" s="103"/>
    </row>
    <row r="192" spans="1:6" ht="30" x14ac:dyDescent="0.25">
      <c r="A192" s="25" t="s">
        <v>40</v>
      </c>
      <c r="B192" s="26" t="s">
        <v>52</v>
      </c>
      <c r="C192" s="27" t="s">
        <v>59</v>
      </c>
      <c r="D192" s="49" t="s">
        <v>130</v>
      </c>
      <c r="E192" s="104"/>
      <c r="F192" s="105"/>
    </row>
    <row r="193" spans="1:6" x14ac:dyDescent="0.25">
      <c r="A193" s="2">
        <v>72</v>
      </c>
      <c r="B193" s="16" t="s">
        <v>50</v>
      </c>
      <c r="C193" s="34" t="s">
        <v>136</v>
      </c>
      <c r="D193" s="43">
        <v>33</v>
      </c>
      <c r="E193" s="104"/>
      <c r="F193" s="105"/>
    </row>
    <row r="194" spans="1:6" x14ac:dyDescent="0.25">
      <c r="A194" s="2">
        <v>73</v>
      </c>
      <c r="B194" s="16" t="s">
        <v>46</v>
      </c>
      <c r="C194" s="34" t="s">
        <v>136</v>
      </c>
      <c r="D194" s="43">
        <v>8.85</v>
      </c>
      <c r="E194" s="104"/>
      <c r="F194" s="105"/>
    </row>
    <row r="195" spans="1:6" x14ac:dyDescent="0.25">
      <c r="A195" s="2">
        <v>74</v>
      </c>
      <c r="B195" s="16" t="s">
        <v>47</v>
      </c>
      <c r="C195" s="34" t="s">
        <v>136</v>
      </c>
      <c r="D195" s="43">
        <v>25</v>
      </c>
      <c r="E195" s="104"/>
      <c r="F195" s="105"/>
    </row>
    <row r="196" spans="1:6" x14ac:dyDescent="0.25">
      <c r="A196" s="2">
        <v>75</v>
      </c>
      <c r="B196" s="16" t="s">
        <v>48</v>
      </c>
      <c r="C196" s="34" t="s">
        <v>136</v>
      </c>
      <c r="D196" s="43">
        <v>9</v>
      </c>
      <c r="E196" s="104"/>
      <c r="F196" s="105"/>
    </row>
    <row r="197" spans="1:6" ht="15.75" thickBot="1" x14ac:dyDescent="0.3">
      <c r="A197" s="14">
        <v>76</v>
      </c>
      <c r="B197" s="19" t="s">
        <v>49</v>
      </c>
      <c r="C197" s="35" t="s">
        <v>136</v>
      </c>
      <c r="D197" s="45">
        <v>10</v>
      </c>
      <c r="E197" s="106"/>
      <c r="F197" s="107"/>
    </row>
    <row r="198" spans="1:6" ht="16.5" thickBot="1" x14ac:dyDescent="0.3">
      <c r="A198" s="114" t="s">
        <v>140</v>
      </c>
      <c r="B198" s="115"/>
      <c r="C198" s="115"/>
      <c r="D198" s="115"/>
      <c r="E198" s="115"/>
      <c r="F198" s="116"/>
    </row>
    <row r="199" spans="1:6" ht="15.75" thickBot="1" x14ac:dyDescent="0.3">
      <c r="A199" s="22"/>
      <c r="B199" s="23"/>
      <c r="C199" s="30"/>
      <c r="D199" s="36"/>
      <c r="E199" s="102"/>
      <c r="F199" s="103"/>
    </row>
    <row r="200" spans="1:6" ht="30" x14ac:dyDescent="0.25">
      <c r="A200" s="25" t="s">
        <v>40</v>
      </c>
      <c r="B200" s="26" t="s">
        <v>137</v>
      </c>
      <c r="C200" s="27" t="s">
        <v>59</v>
      </c>
      <c r="D200" s="49" t="s">
        <v>130</v>
      </c>
      <c r="E200" s="104"/>
      <c r="F200" s="105"/>
    </row>
    <row r="201" spans="1:6" ht="15.75" thickBot="1" x14ac:dyDescent="0.3">
      <c r="A201" s="14">
        <v>77</v>
      </c>
      <c r="B201" s="19" t="s">
        <v>138</v>
      </c>
      <c r="C201" s="35" t="s">
        <v>139</v>
      </c>
      <c r="D201" s="45">
        <v>2</v>
      </c>
      <c r="E201" s="106"/>
      <c r="F201" s="107"/>
    </row>
    <row r="202" spans="1:6" ht="15.75" hidden="1" thickBot="1" x14ac:dyDescent="0.3">
      <c r="A202" s="12"/>
      <c r="B202" s="11"/>
    </row>
    <row r="203" spans="1:6" ht="47.25" thickBot="1" x14ac:dyDescent="0.3">
      <c r="A203" s="120" t="s">
        <v>56</v>
      </c>
      <c r="B203" s="121"/>
      <c r="C203" s="121"/>
      <c r="D203" s="121"/>
      <c r="E203" s="121"/>
      <c r="F203" s="122"/>
    </row>
    <row r="204" spans="1:6" ht="24" thickBot="1" x14ac:dyDescent="0.3">
      <c r="A204" s="111" t="s">
        <v>42</v>
      </c>
      <c r="B204" s="112"/>
      <c r="C204" s="112"/>
      <c r="D204" s="112"/>
      <c r="E204" s="112"/>
      <c r="F204" s="113"/>
    </row>
    <row r="205" spans="1:6" ht="15.75" thickBot="1" x14ac:dyDescent="0.3">
      <c r="A205" s="22"/>
      <c r="B205" s="23"/>
      <c r="C205" s="30"/>
      <c r="D205" s="36"/>
      <c r="E205" s="37" t="s">
        <v>154</v>
      </c>
      <c r="F205" s="38" t="s">
        <v>153</v>
      </c>
    </row>
    <row r="206" spans="1:6" ht="30" hidden="1" x14ac:dyDescent="0.25">
      <c r="A206" s="25" t="s">
        <v>40</v>
      </c>
      <c r="B206" s="26" t="s">
        <v>53</v>
      </c>
      <c r="C206" s="27" t="s">
        <v>59</v>
      </c>
      <c r="D206" s="28" t="s">
        <v>130</v>
      </c>
      <c r="E206" s="29" t="s">
        <v>131</v>
      </c>
      <c r="F206" s="24" t="s">
        <v>131</v>
      </c>
    </row>
    <row r="207" spans="1:6" hidden="1" x14ac:dyDescent="0.25">
      <c r="A207" s="2">
        <v>1</v>
      </c>
      <c r="B207" s="3" t="s">
        <v>60</v>
      </c>
      <c r="C207" s="31" t="s">
        <v>133</v>
      </c>
      <c r="D207" s="39">
        <v>10.41</v>
      </c>
      <c r="E207" s="40">
        <f>(D207*0.22)+D207</f>
        <v>12.700200000000001</v>
      </c>
      <c r="F207" s="41">
        <f>(D207*0.25)+D207</f>
        <v>13.012499999999999</v>
      </c>
    </row>
    <row r="208" spans="1:6" hidden="1" x14ac:dyDescent="0.25">
      <c r="A208" s="2">
        <f>A207+1</f>
        <v>2</v>
      </c>
      <c r="B208" s="4" t="s">
        <v>61</v>
      </c>
      <c r="C208" s="31" t="s">
        <v>133</v>
      </c>
      <c r="D208" s="39">
        <v>13.28</v>
      </c>
      <c r="E208" s="40">
        <f t="shared" ref="E208:E221" si="18">(D208*0.22)+D208</f>
        <v>16.201599999999999</v>
      </c>
      <c r="F208" s="41">
        <f t="shared" ref="F208:F221" si="19">(D208*0.25)+D208</f>
        <v>16.599999999999998</v>
      </c>
    </row>
    <row r="209" spans="1:6" hidden="1" x14ac:dyDescent="0.25">
      <c r="A209" s="2">
        <f t="shared" ref="A209" si="20">A208+1</f>
        <v>3</v>
      </c>
      <c r="B209" s="3" t="s">
        <v>62</v>
      </c>
      <c r="C209" s="31" t="s">
        <v>133</v>
      </c>
      <c r="D209" s="39">
        <v>12.85</v>
      </c>
      <c r="E209" s="40">
        <f t="shared" si="18"/>
        <v>15.677</v>
      </c>
      <c r="F209" s="41">
        <f t="shared" si="19"/>
        <v>16.0625</v>
      </c>
    </row>
    <row r="210" spans="1:6" hidden="1" x14ac:dyDescent="0.25">
      <c r="A210" s="2">
        <v>4</v>
      </c>
      <c r="B210" s="3" t="s">
        <v>63</v>
      </c>
      <c r="C210" s="31" t="s">
        <v>133</v>
      </c>
      <c r="D210" s="39">
        <v>16.36</v>
      </c>
      <c r="E210" s="40">
        <f t="shared" si="18"/>
        <v>19.959199999999999</v>
      </c>
      <c r="F210" s="41">
        <f t="shared" si="19"/>
        <v>20.45</v>
      </c>
    </row>
    <row r="211" spans="1:6" hidden="1" x14ac:dyDescent="0.25">
      <c r="A211" s="2">
        <v>5</v>
      </c>
      <c r="B211" s="3" t="s">
        <v>64</v>
      </c>
      <c r="C211" s="31" t="s">
        <v>133</v>
      </c>
      <c r="D211" s="39">
        <v>11.52</v>
      </c>
      <c r="E211" s="40">
        <f t="shared" si="18"/>
        <v>14.054399999999999</v>
      </c>
      <c r="F211" s="41">
        <f t="shared" si="19"/>
        <v>14.399999999999999</v>
      </c>
    </row>
    <row r="212" spans="1:6" hidden="1" x14ac:dyDescent="0.25">
      <c r="A212" s="2">
        <v>6</v>
      </c>
      <c r="B212" s="3" t="s">
        <v>65</v>
      </c>
      <c r="C212" s="31" t="s">
        <v>133</v>
      </c>
      <c r="D212" s="39">
        <v>10.36</v>
      </c>
      <c r="E212" s="40">
        <f t="shared" si="18"/>
        <v>12.639199999999999</v>
      </c>
      <c r="F212" s="41">
        <f t="shared" si="19"/>
        <v>12.95</v>
      </c>
    </row>
    <row r="213" spans="1:6" hidden="1" x14ac:dyDescent="0.25">
      <c r="A213" s="2">
        <v>7</v>
      </c>
      <c r="B213" s="3" t="s">
        <v>66</v>
      </c>
      <c r="C213" s="31" t="s">
        <v>133</v>
      </c>
      <c r="D213" s="39">
        <v>11.28</v>
      </c>
      <c r="E213" s="40">
        <f t="shared" si="18"/>
        <v>13.7616</v>
      </c>
      <c r="F213" s="41">
        <f t="shared" si="19"/>
        <v>14.1</v>
      </c>
    </row>
    <row r="214" spans="1:6" hidden="1" x14ac:dyDescent="0.25">
      <c r="A214" s="2">
        <v>8</v>
      </c>
      <c r="B214" s="3" t="s">
        <v>67</v>
      </c>
      <c r="C214" s="31" t="s">
        <v>133</v>
      </c>
      <c r="D214" s="39">
        <v>41.69</v>
      </c>
      <c r="E214" s="40">
        <f t="shared" si="18"/>
        <v>50.861799999999995</v>
      </c>
      <c r="F214" s="41">
        <f t="shared" si="19"/>
        <v>52.112499999999997</v>
      </c>
    </row>
    <row r="215" spans="1:6" hidden="1" x14ac:dyDescent="0.25">
      <c r="A215" s="2">
        <v>9</v>
      </c>
      <c r="B215" s="3" t="s">
        <v>68</v>
      </c>
      <c r="C215" s="31" t="s">
        <v>133</v>
      </c>
      <c r="D215" s="39">
        <v>9.52</v>
      </c>
      <c r="E215" s="40">
        <f t="shared" si="18"/>
        <v>11.6144</v>
      </c>
      <c r="F215" s="41">
        <f t="shared" si="19"/>
        <v>11.899999999999999</v>
      </c>
    </row>
    <row r="216" spans="1:6" hidden="1" x14ac:dyDescent="0.25">
      <c r="A216" s="2">
        <v>10</v>
      </c>
      <c r="B216" s="3" t="s">
        <v>72</v>
      </c>
      <c r="C216" s="31" t="s">
        <v>133</v>
      </c>
      <c r="D216" s="39">
        <v>10.5</v>
      </c>
      <c r="E216" s="40">
        <f t="shared" si="18"/>
        <v>12.81</v>
      </c>
      <c r="F216" s="41">
        <f t="shared" si="19"/>
        <v>13.125</v>
      </c>
    </row>
    <row r="217" spans="1:6" hidden="1" x14ac:dyDescent="0.25">
      <c r="A217" s="2">
        <v>11</v>
      </c>
      <c r="B217" s="3" t="s">
        <v>73</v>
      </c>
      <c r="C217" s="31" t="s">
        <v>133</v>
      </c>
      <c r="D217" s="39">
        <v>16.149999999999999</v>
      </c>
      <c r="E217" s="40">
        <f t="shared" si="18"/>
        <v>19.702999999999999</v>
      </c>
      <c r="F217" s="41">
        <f t="shared" si="19"/>
        <v>20.1875</v>
      </c>
    </row>
    <row r="218" spans="1:6" hidden="1" x14ac:dyDescent="0.25">
      <c r="A218" s="2">
        <v>12</v>
      </c>
      <c r="B218" s="3" t="s">
        <v>74</v>
      </c>
      <c r="C218" s="31" t="s">
        <v>133</v>
      </c>
      <c r="D218" s="39">
        <v>12.06</v>
      </c>
      <c r="E218" s="40">
        <f t="shared" si="18"/>
        <v>14.713200000000001</v>
      </c>
      <c r="F218" s="41">
        <f t="shared" si="19"/>
        <v>15.075000000000001</v>
      </c>
    </row>
    <row r="219" spans="1:6" hidden="1" x14ac:dyDescent="0.25">
      <c r="A219" s="2">
        <v>13</v>
      </c>
      <c r="B219" s="3" t="s">
        <v>69</v>
      </c>
      <c r="C219" s="31" t="s">
        <v>133</v>
      </c>
      <c r="D219" s="39">
        <v>12.17</v>
      </c>
      <c r="E219" s="40">
        <f t="shared" si="18"/>
        <v>14.8474</v>
      </c>
      <c r="F219" s="41">
        <f t="shared" si="19"/>
        <v>15.2125</v>
      </c>
    </row>
    <row r="220" spans="1:6" hidden="1" x14ac:dyDescent="0.25">
      <c r="A220" s="2">
        <v>14</v>
      </c>
      <c r="B220" s="3" t="s">
        <v>70</v>
      </c>
      <c r="C220" s="31" t="s">
        <v>133</v>
      </c>
      <c r="D220" s="39">
        <v>15</v>
      </c>
      <c r="E220" s="40">
        <f t="shared" si="18"/>
        <v>18.3</v>
      </c>
      <c r="F220" s="41">
        <f t="shared" si="19"/>
        <v>18.75</v>
      </c>
    </row>
    <row r="221" spans="1:6" ht="15.75" hidden="1" thickBot="1" x14ac:dyDescent="0.3">
      <c r="A221" s="20">
        <v>15</v>
      </c>
      <c r="B221" s="3" t="s">
        <v>71</v>
      </c>
      <c r="C221" s="31" t="s">
        <v>133</v>
      </c>
      <c r="D221" s="42">
        <v>9.26</v>
      </c>
      <c r="E221" s="40">
        <f t="shared" si="18"/>
        <v>11.2972</v>
      </c>
      <c r="F221" s="41">
        <f t="shared" si="19"/>
        <v>11.574999999999999</v>
      </c>
    </row>
    <row r="222" spans="1:6" ht="15.75" hidden="1" thickBot="1" x14ac:dyDescent="0.3">
      <c r="A222" s="108"/>
      <c r="B222" s="109"/>
      <c r="C222" s="109"/>
      <c r="D222" s="109"/>
      <c r="E222" s="109"/>
      <c r="F222" s="110"/>
    </row>
    <row r="223" spans="1:6" ht="24" thickBot="1" x14ac:dyDescent="0.3">
      <c r="A223" s="111" t="s">
        <v>43</v>
      </c>
      <c r="B223" s="112"/>
      <c r="C223" s="112"/>
      <c r="D223" s="112"/>
      <c r="E223" s="112"/>
      <c r="F223" s="113"/>
    </row>
    <row r="224" spans="1:6" ht="15.75" thickBot="1" x14ac:dyDescent="0.3">
      <c r="A224" s="22"/>
      <c r="B224" s="23"/>
      <c r="C224" s="30"/>
      <c r="D224" s="36"/>
      <c r="E224" s="37" t="s">
        <v>155</v>
      </c>
      <c r="F224" s="38" t="s">
        <v>150</v>
      </c>
    </row>
    <row r="225" spans="1:6" ht="30" hidden="1" x14ac:dyDescent="0.25">
      <c r="A225" s="25" t="s">
        <v>40</v>
      </c>
      <c r="B225" s="26" t="s">
        <v>53</v>
      </c>
      <c r="C225" s="27" t="s">
        <v>59</v>
      </c>
      <c r="D225" s="28" t="s">
        <v>130</v>
      </c>
      <c r="E225" s="29" t="s">
        <v>131</v>
      </c>
      <c r="F225" s="24" t="s">
        <v>131</v>
      </c>
    </row>
    <row r="226" spans="1:6" hidden="1" x14ac:dyDescent="0.25">
      <c r="A226" s="2">
        <v>16</v>
      </c>
      <c r="B226" s="3" t="s">
        <v>75</v>
      </c>
      <c r="C226" s="31" t="s">
        <v>133</v>
      </c>
      <c r="D226" s="39">
        <v>8.6999999999999993</v>
      </c>
      <c r="E226" s="40">
        <f>(D226*0.24)+D226</f>
        <v>10.787999999999998</v>
      </c>
      <c r="F226" s="41">
        <f>(D226*0.26)+D226</f>
        <v>10.962</v>
      </c>
    </row>
    <row r="227" spans="1:6" hidden="1" x14ac:dyDescent="0.25">
      <c r="A227" s="2">
        <v>17</v>
      </c>
      <c r="B227" s="4" t="s">
        <v>76</v>
      </c>
      <c r="C227" s="31" t="s">
        <v>133</v>
      </c>
      <c r="D227" s="39">
        <v>8.18</v>
      </c>
      <c r="E227" s="40">
        <f t="shared" ref="E227:E239" si="21">(D227*0.24)+D227</f>
        <v>10.1432</v>
      </c>
      <c r="F227" s="41">
        <f t="shared" ref="F227:F239" si="22">(D227*0.26)+D227</f>
        <v>10.306799999999999</v>
      </c>
    </row>
    <row r="228" spans="1:6" hidden="1" x14ac:dyDescent="0.25">
      <c r="A228" s="2">
        <v>18</v>
      </c>
      <c r="B228" s="3" t="s">
        <v>77</v>
      </c>
      <c r="C228" s="31" t="s">
        <v>133</v>
      </c>
      <c r="D228" s="39">
        <v>25</v>
      </c>
      <c r="E228" s="40">
        <f t="shared" si="21"/>
        <v>31</v>
      </c>
      <c r="F228" s="41">
        <f t="shared" si="22"/>
        <v>31.5</v>
      </c>
    </row>
    <row r="229" spans="1:6" hidden="1" x14ac:dyDescent="0.25">
      <c r="A229" s="2">
        <v>19</v>
      </c>
      <c r="B229" s="3" t="s">
        <v>78</v>
      </c>
      <c r="C229" s="31" t="s">
        <v>133</v>
      </c>
      <c r="D229" s="39">
        <v>11.07</v>
      </c>
      <c r="E229" s="40">
        <f t="shared" si="21"/>
        <v>13.726800000000001</v>
      </c>
      <c r="F229" s="41">
        <f t="shared" si="22"/>
        <v>13.9482</v>
      </c>
    </row>
    <row r="230" spans="1:6" hidden="1" x14ac:dyDescent="0.25">
      <c r="A230" s="2">
        <v>20</v>
      </c>
      <c r="B230" s="3" t="s">
        <v>79</v>
      </c>
      <c r="C230" s="31" t="s">
        <v>133</v>
      </c>
      <c r="D230" s="39">
        <v>10.77</v>
      </c>
      <c r="E230" s="40">
        <f t="shared" si="21"/>
        <v>13.354799999999999</v>
      </c>
      <c r="F230" s="41">
        <f t="shared" si="22"/>
        <v>13.5702</v>
      </c>
    </row>
    <row r="231" spans="1:6" hidden="1" x14ac:dyDescent="0.25">
      <c r="A231" s="2">
        <v>21</v>
      </c>
      <c r="B231" s="3" t="s">
        <v>80</v>
      </c>
      <c r="C231" s="31" t="s">
        <v>133</v>
      </c>
      <c r="D231" s="39">
        <v>11.76</v>
      </c>
      <c r="E231" s="40">
        <f t="shared" si="21"/>
        <v>14.5824</v>
      </c>
      <c r="F231" s="41">
        <f t="shared" si="22"/>
        <v>14.817599999999999</v>
      </c>
    </row>
    <row r="232" spans="1:6" hidden="1" x14ac:dyDescent="0.25">
      <c r="A232" s="2">
        <v>22</v>
      </c>
      <c r="B232" s="3" t="s">
        <v>81</v>
      </c>
      <c r="C232" s="31" t="s">
        <v>133</v>
      </c>
      <c r="D232" s="39">
        <v>15</v>
      </c>
      <c r="E232" s="40">
        <f t="shared" si="21"/>
        <v>18.600000000000001</v>
      </c>
      <c r="F232" s="41">
        <f t="shared" si="22"/>
        <v>18.899999999999999</v>
      </c>
    </row>
    <row r="233" spans="1:6" hidden="1" x14ac:dyDescent="0.25">
      <c r="A233" s="2">
        <v>23</v>
      </c>
      <c r="B233" s="3" t="s">
        <v>82</v>
      </c>
      <c r="C233" s="31" t="s">
        <v>133</v>
      </c>
      <c r="D233" s="39">
        <v>10.5</v>
      </c>
      <c r="E233" s="40">
        <f t="shared" si="21"/>
        <v>13.02</v>
      </c>
      <c r="F233" s="41">
        <f t="shared" si="22"/>
        <v>13.23</v>
      </c>
    </row>
    <row r="234" spans="1:6" hidden="1" x14ac:dyDescent="0.25">
      <c r="A234" s="2">
        <v>24</v>
      </c>
      <c r="B234" s="3" t="s">
        <v>83</v>
      </c>
      <c r="C234" s="31" t="s">
        <v>133</v>
      </c>
      <c r="D234" s="39">
        <v>16</v>
      </c>
      <c r="E234" s="40">
        <f t="shared" si="21"/>
        <v>19.84</v>
      </c>
      <c r="F234" s="41">
        <f t="shared" si="22"/>
        <v>20.16</v>
      </c>
    </row>
    <row r="235" spans="1:6" hidden="1" x14ac:dyDescent="0.25">
      <c r="A235" s="2">
        <v>25</v>
      </c>
      <c r="B235" s="3" t="s">
        <v>84</v>
      </c>
      <c r="C235" s="31" t="s">
        <v>133</v>
      </c>
      <c r="D235" s="39">
        <v>9.4700000000000006</v>
      </c>
      <c r="E235" s="40">
        <f t="shared" si="21"/>
        <v>11.742800000000001</v>
      </c>
      <c r="F235" s="41">
        <f t="shared" si="22"/>
        <v>11.932200000000002</v>
      </c>
    </row>
    <row r="236" spans="1:6" hidden="1" x14ac:dyDescent="0.25">
      <c r="A236" s="2">
        <v>26</v>
      </c>
      <c r="B236" s="3" t="s">
        <v>85</v>
      </c>
      <c r="C236" s="31" t="s">
        <v>133</v>
      </c>
      <c r="D236" s="39">
        <v>11.2</v>
      </c>
      <c r="E236" s="40">
        <f t="shared" si="21"/>
        <v>13.887999999999998</v>
      </c>
      <c r="F236" s="41">
        <f t="shared" si="22"/>
        <v>14.111999999999998</v>
      </c>
    </row>
    <row r="237" spans="1:6" hidden="1" x14ac:dyDescent="0.25">
      <c r="A237" s="2">
        <v>27</v>
      </c>
      <c r="B237" s="3" t="s">
        <v>86</v>
      </c>
      <c r="C237" s="31" t="s">
        <v>133</v>
      </c>
      <c r="D237" s="39">
        <v>21.23</v>
      </c>
      <c r="E237" s="40">
        <f t="shared" si="21"/>
        <v>26.325200000000002</v>
      </c>
      <c r="F237" s="41">
        <f t="shared" si="22"/>
        <v>26.7498</v>
      </c>
    </row>
    <row r="238" spans="1:6" hidden="1" x14ac:dyDescent="0.25">
      <c r="A238" s="2">
        <v>28</v>
      </c>
      <c r="B238" s="3" t="s">
        <v>87</v>
      </c>
      <c r="C238" s="31" t="s">
        <v>133</v>
      </c>
      <c r="D238" s="39">
        <v>8.5</v>
      </c>
      <c r="E238" s="40">
        <f t="shared" si="21"/>
        <v>10.54</v>
      </c>
      <c r="F238" s="41">
        <f t="shared" si="22"/>
        <v>10.71</v>
      </c>
    </row>
    <row r="239" spans="1:6" ht="15.75" hidden="1" thickBot="1" x14ac:dyDescent="0.3">
      <c r="A239" s="14">
        <v>29</v>
      </c>
      <c r="B239" s="15" t="s">
        <v>88</v>
      </c>
      <c r="C239" s="31" t="s">
        <v>133</v>
      </c>
      <c r="D239" s="44">
        <v>10.85</v>
      </c>
      <c r="E239" s="40">
        <f t="shared" si="21"/>
        <v>13.453999999999999</v>
      </c>
      <c r="F239" s="41">
        <f t="shared" si="22"/>
        <v>13.670999999999999</v>
      </c>
    </row>
    <row r="240" spans="1:6" ht="15.75" hidden="1" thickBot="1" x14ac:dyDescent="0.3">
      <c r="A240" s="117"/>
      <c r="B240" s="118"/>
      <c r="C240" s="118"/>
      <c r="D240" s="118"/>
      <c r="E240" s="118"/>
      <c r="F240" s="119"/>
    </row>
    <row r="241" spans="1:6" ht="24" thickBot="1" x14ac:dyDescent="0.3">
      <c r="A241" s="111" t="s">
        <v>44</v>
      </c>
      <c r="B241" s="112"/>
      <c r="C241" s="112"/>
      <c r="D241" s="112"/>
      <c r="E241" s="112"/>
      <c r="F241" s="113"/>
    </row>
    <row r="242" spans="1:6" ht="15.75" thickBot="1" x14ac:dyDescent="0.3">
      <c r="A242" s="22"/>
      <c r="B242" s="23"/>
      <c r="C242" s="30"/>
      <c r="D242" s="36"/>
      <c r="E242" s="37" t="s">
        <v>154</v>
      </c>
      <c r="F242" s="38" t="s">
        <v>150</v>
      </c>
    </row>
    <row r="243" spans="1:6" ht="30" hidden="1" x14ac:dyDescent="0.25">
      <c r="A243" s="25" t="s">
        <v>40</v>
      </c>
      <c r="B243" s="26" t="s">
        <v>53</v>
      </c>
      <c r="C243" s="27" t="s">
        <v>59</v>
      </c>
      <c r="D243" s="28" t="s">
        <v>130</v>
      </c>
      <c r="E243" s="29" t="s">
        <v>131</v>
      </c>
      <c r="F243" s="24" t="s">
        <v>131</v>
      </c>
    </row>
    <row r="244" spans="1:6" hidden="1" x14ac:dyDescent="0.25">
      <c r="A244" s="2">
        <v>30</v>
      </c>
      <c r="B244" s="17" t="s">
        <v>89</v>
      </c>
      <c r="C244" s="32" t="s">
        <v>133</v>
      </c>
      <c r="D244" s="39">
        <v>17.239999999999998</v>
      </c>
      <c r="E244" s="40">
        <f>(D244*0.22)+D244</f>
        <v>21.032799999999998</v>
      </c>
      <c r="F244" s="50">
        <f>(D244*0.26)+D244</f>
        <v>21.7224</v>
      </c>
    </row>
    <row r="245" spans="1:6" hidden="1" x14ac:dyDescent="0.25">
      <c r="A245" s="2">
        <v>31</v>
      </c>
      <c r="B245" s="17" t="s">
        <v>90</v>
      </c>
      <c r="C245" s="32" t="s">
        <v>133</v>
      </c>
      <c r="D245" s="39">
        <v>16.329999999999998</v>
      </c>
      <c r="E245" s="40">
        <f t="shared" ref="E245:E276" si="23">(D245*0.22)+D245</f>
        <v>19.922599999999999</v>
      </c>
      <c r="F245" s="50">
        <f t="shared" ref="F245:F276" si="24">(D245*0.26)+D245</f>
        <v>20.575799999999997</v>
      </c>
    </row>
    <row r="246" spans="1:6" hidden="1" x14ac:dyDescent="0.25">
      <c r="A246" s="2">
        <v>32</v>
      </c>
      <c r="B246" s="17" t="s">
        <v>91</v>
      </c>
      <c r="C246" s="32" t="s">
        <v>133</v>
      </c>
      <c r="D246" s="39">
        <v>14.06</v>
      </c>
      <c r="E246" s="40">
        <f t="shared" si="23"/>
        <v>17.153200000000002</v>
      </c>
      <c r="F246" s="50">
        <f t="shared" si="24"/>
        <v>17.715600000000002</v>
      </c>
    </row>
    <row r="247" spans="1:6" hidden="1" x14ac:dyDescent="0.25">
      <c r="A247" s="2">
        <v>33</v>
      </c>
      <c r="B247" s="17" t="s">
        <v>92</v>
      </c>
      <c r="C247" s="32" t="s">
        <v>133</v>
      </c>
      <c r="D247" s="39">
        <v>17.23</v>
      </c>
      <c r="E247" s="40">
        <f t="shared" si="23"/>
        <v>21.020600000000002</v>
      </c>
      <c r="F247" s="50">
        <f t="shared" si="24"/>
        <v>21.709800000000001</v>
      </c>
    </row>
    <row r="248" spans="1:6" hidden="1" x14ac:dyDescent="0.25">
      <c r="A248" s="2">
        <v>34</v>
      </c>
      <c r="B248" s="17" t="s">
        <v>93</v>
      </c>
      <c r="C248" s="32" t="s">
        <v>133</v>
      </c>
      <c r="D248" s="39">
        <v>15</v>
      </c>
      <c r="E248" s="40">
        <f t="shared" si="23"/>
        <v>18.3</v>
      </c>
      <c r="F248" s="50">
        <f t="shared" si="24"/>
        <v>18.899999999999999</v>
      </c>
    </row>
    <row r="249" spans="1:6" hidden="1" x14ac:dyDescent="0.25">
      <c r="A249" s="2">
        <v>35</v>
      </c>
      <c r="B249" s="17" t="s">
        <v>94</v>
      </c>
      <c r="C249" s="32" t="s">
        <v>133</v>
      </c>
      <c r="D249" s="39">
        <v>25.63</v>
      </c>
      <c r="E249" s="40">
        <f t="shared" si="23"/>
        <v>31.268599999999999</v>
      </c>
      <c r="F249" s="50">
        <f t="shared" si="24"/>
        <v>32.293799999999997</v>
      </c>
    </row>
    <row r="250" spans="1:6" hidden="1" x14ac:dyDescent="0.25">
      <c r="A250" s="2">
        <v>36</v>
      </c>
      <c r="B250" s="17" t="s">
        <v>95</v>
      </c>
      <c r="C250" s="32" t="s">
        <v>133</v>
      </c>
      <c r="D250" s="39">
        <v>14.85</v>
      </c>
      <c r="E250" s="40">
        <f t="shared" si="23"/>
        <v>18.117000000000001</v>
      </c>
      <c r="F250" s="50">
        <f t="shared" si="24"/>
        <v>18.710999999999999</v>
      </c>
    </row>
    <row r="251" spans="1:6" hidden="1" x14ac:dyDescent="0.25">
      <c r="A251" s="2">
        <v>37</v>
      </c>
      <c r="B251" s="17" t="s">
        <v>96</v>
      </c>
      <c r="C251" s="32" t="s">
        <v>133</v>
      </c>
      <c r="D251" s="39">
        <v>14</v>
      </c>
      <c r="E251" s="40">
        <f t="shared" si="23"/>
        <v>17.079999999999998</v>
      </c>
      <c r="F251" s="50">
        <f t="shared" si="24"/>
        <v>17.64</v>
      </c>
    </row>
    <row r="252" spans="1:6" hidden="1" x14ac:dyDescent="0.25">
      <c r="A252" s="2">
        <v>38</v>
      </c>
      <c r="B252" s="17" t="s">
        <v>97</v>
      </c>
      <c r="C252" s="32" t="s">
        <v>133</v>
      </c>
      <c r="D252" s="39">
        <v>14</v>
      </c>
      <c r="E252" s="40">
        <f t="shared" si="23"/>
        <v>17.079999999999998</v>
      </c>
      <c r="F252" s="50">
        <f t="shared" si="24"/>
        <v>17.64</v>
      </c>
    </row>
    <row r="253" spans="1:6" hidden="1" x14ac:dyDescent="0.25">
      <c r="A253" s="2">
        <v>39</v>
      </c>
      <c r="B253" s="17" t="s">
        <v>98</v>
      </c>
      <c r="C253" s="32" t="s">
        <v>133</v>
      </c>
      <c r="D253" s="39">
        <v>15.23</v>
      </c>
      <c r="E253" s="40">
        <f t="shared" si="23"/>
        <v>18.5806</v>
      </c>
      <c r="F253" s="50">
        <f t="shared" si="24"/>
        <v>19.189800000000002</v>
      </c>
    </row>
    <row r="254" spans="1:6" hidden="1" x14ac:dyDescent="0.25">
      <c r="A254" s="2">
        <v>40</v>
      </c>
      <c r="B254" s="17" t="s">
        <v>99</v>
      </c>
      <c r="C254" s="32" t="s">
        <v>133</v>
      </c>
      <c r="D254" s="39">
        <v>10</v>
      </c>
      <c r="E254" s="40">
        <f t="shared" si="23"/>
        <v>12.2</v>
      </c>
      <c r="F254" s="50">
        <f t="shared" si="24"/>
        <v>12.6</v>
      </c>
    </row>
    <row r="255" spans="1:6" hidden="1" x14ac:dyDescent="0.25">
      <c r="A255" s="2">
        <v>41</v>
      </c>
      <c r="B255" s="17" t="s">
        <v>72</v>
      </c>
      <c r="C255" s="32" t="s">
        <v>133</v>
      </c>
      <c r="D255" s="39">
        <v>10</v>
      </c>
      <c r="E255" s="40">
        <f t="shared" si="23"/>
        <v>12.2</v>
      </c>
      <c r="F255" s="50">
        <f t="shared" si="24"/>
        <v>12.6</v>
      </c>
    </row>
    <row r="256" spans="1:6" hidden="1" x14ac:dyDescent="0.25">
      <c r="A256" s="2">
        <v>42</v>
      </c>
      <c r="B256" s="17" t="s">
        <v>100</v>
      </c>
      <c r="C256" s="32" t="s">
        <v>133</v>
      </c>
      <c r="D256" s="39">
        <v>25</v>
      </c>
      <c r="E256" s="40">
        <f t="shared" si="23"/>
        <v>30.5</v>
      </c>
      <c r="F256" s="50">
        <f t="shared" si="24"/>
        <v>31.5</v>
      </c>
    </row>
    <row r="257" spans="1:6" hidden="1" x14ac:dyDescent="0.25">
      <c r="A257" s="2">
        <v>43</v>
      </c>
      <c r="B257" s="17" t="s">
        <v>101</v>
      </c>
      <c r="C257" s="32" t="s">
        <v>133</v>
      </c>
      <c r="D257" s="39">
        <v>16.920000000000002</v>
      </c>
      <c r="E257" s="40">
        <f t="shared" si="23"/>
        <v>20.642400000000002</v>
      </c>
      <c r="F257" s="50">
        <f t="shared" si="24"/>
        <v>21.319200000000002</v>
      </c>
    </row>
    <row r="258" spans="1:6" hidden="1" x14ac:dyDescent="0.25">
      <c r="A258" s="2">
        <v>44</v>
      </c>
      <c r="B258" s="17" t="s">
        <v>102</v>
      </c>
      <c r="C258" s="32" t="s">
        <v>133</v>
      </c>
      <c r="D258" s="39">
        <v>28.03</v>
      </c>
      <c r="E258" s="40">
        <f t="shared" si="23"/>
        <v>34.196600000000004</v>
      </c>
      <c r="F258" s="50">
        <f t="shared" si="24"/>
        <v>35.317800000000005</v>
      </c>
    </row>
    <row r="259" spans="1:6" hidden="1" x14ac:dyDescent="0.25">
      <c r="A259" s="2">
        <v>45</v>
      </c>
      <c r="B259" s="17" t="s">
        <v>103</v>
      </c>
      <c r="C259" s="32" t="s">
        <v>133</v>
      </c>
      <c r="D259" s="39">
        <v>33.61</v>
      </c>
      <c r="E259" s="40">
        <f t="shared" si="23"/>
        <v>41.004199999999997</v>
      </c>
      <c r="F259" s="50">
        <f t="shared" si="24"/>
        <v>42.348599999999998</v>
      </c>
    </row>
    <row r="260" spans="1:6" hidden="1" x14ac:dyDescent="0.25">
      <c r="A260" s="2">
        <v>46</v>
      </c>
      <c r="B260" s="17" t="s">
        <v>104</v>
      </c>
      <c r="C260" s="32" t="s">
        <v>133</v>
      </c>
      <c r="D260" s="39">
        <v>13.98</v>
      </c>
      <c r="E260" s="40">
        <f t="shared" si="23"/>
        <v>17.055600000000002</v>
      </c>
      <c r="F260" s="50">
        <f t="shared" si="24"/>
        <v>17.614800000000002</v>
      </c>
    </row>
    <row r="261" spans="1:6" hidden="1" x14ac:dyDescent="0.25">
      <c r="A261" s="2">
        <v>47</v>
      </c>
      <c r="B261" s="17" t="s">
        <v>105</v>
      </c>
      <c r="C261" s="32" t="s">
        <v>133</v>
      </c>
      <c r="D261" s="39">
        <v>14.53</v>
      </c>
      <c r="E261" s="40">
        <f t="shared" si="23"/>
        <v>17.726599999999998</v>
      </c>
      <c r="F261" s="50">
        <f t="shared" si="24"/>
        <v>18.3078</v>
      </c>
    </row>
    <row r="262" spans="1:6" hidden="1" x14ac:dyDescent="0.25">
      <c r="A262" s="2">
        <v>48</v>
      </c>
      <c r="B262" s="17" t="s">
        <v>106</v>
      </c>
      <c r="C262" s="32" t="s">
        <v>133</v>
      </c>
      <c r="D262" s="39">
        <v>19.23</v>
      </c>
      <c r="E262" s="40">
        <f t="shared" si="23"/>
        <v>23.460599999999999</v>
      </c>
      <c r="F262" s="50">
        <f t="shared" si="24"/>
        <v>24.229800000000001</v>
      </c>
    </row>
    <row r="263" spans="1:6" hidden="1" x14ac:dyDescent="0.25">
      <c r="A263" s="2">
        <v>49</v>
      </c>
      <c r="B263" s="17" t="s">
        <v>107</v>
      </c>
      <c r="C263" s="32" t="s">
        <v>133</v>
      </c>
      <c r="D263" s="39">
        <v>18.57</v>
      </c>
      <c r="E263" s="40">
        <f t="shared" si="23"/>
        <v>22.6554</v>
      </c>
      <c r="F263" s="50">
        <f t="shared" si="24"/>
        <v>23.398199999999999</v>
      </c>
    </row>
    <row r="264" spans="1:6" hidden="1" x14ac:dyDescent="0.25">
      <c r="A264" s="2">
        <v>50</v>
      </c>
      <c r="B264" s="17" t="s">
        <v>108</v>
      </c>
      <c r="C264" s="32" t="s">
        <v>133</v>
      </c>
      <c r="D264" s="39">
        <v>18</v>
      </c>
      <c r="E264" s="40">
        <f t="shared" si="23"/>
        <v>21.96</v>
      </c>
      <c r="F264" s="50">
        <f t="shared" si="24"/>
        <v>22.68</v>
      </c>
    </row>
    <row r="265" spans="1:6" hidden="1" x14ac:dyDescent="0.25">
      <c r="A265" s="2">
        <v>51</v>
      </c>
      <c r="B265" s="17" t="s">
        <v>109</v>
      </c>
      <c r="C265" s="32" t="s">
        <v>133</v>
      </c>
      <c r="D265" s="39">
        <v>12.75</v>
      </c>
      <c r="E265" s="40">
        <f t="shared" si="23"/>
        <v>15.555</v>
      </c>
      <c r="F265" s="50">
        <f t="shared" si="24"/>
        <v>16.065000000000001</v>
      </c>
    </row>
    <row r="266" spans="1:6" hidden="1" x14ac:dyDescent="0.25">
      <c r="A266" s="2">
        <v>52</v>
      </c>
      <c r="B266" s="17" t="s">
        <v>110</v>
      </c>
      <c r="C266" s="32" t="s">
        <v>133</v>
      </c>
      <c r="D266" s="39">
        <v>16</v>
      </c>
      <c r="E266" s="40">
        <f t="shared" si="23"/>
        <v>19.52</v>
      </c>
      <c r="F266" s="50">
        <f t="shared" si="24"/>
        <v>20.16</v>
      </c>
    </row>
    <row r="267" spans="1:6" hidden="1" x14ac:dyDescent="0.25">
      <c r="A267" s="2">
        <v>53</v>
      </c>
      <c r="B267" s="17" t="s">
        <v>111</v>
      </c>
      <c r="C267" s="32" t="s">
        <v>133</v>
      </c>
      <c r="D267" s="39">
        <v>15.48</v>
      </c>
      <c r="E267" s="40">
        <f t="shared" si="23"/>
        <v>18.8856</v>
      </c>
      <c r="F267" s="50">
        <f t="shared" si="24"/>
        <v>19.504799999999999</v>
      </c>
    </row>
    <row r="268" spans="1:6" hidden="1" x14ac:dyDescent="0.25">
      <c r="A268" s="2">
        <v>54</v>
      </c>
      <c r="B268" s="17" t="s">
        <v>112</v>
      </c>
      <c r="C268" s="32" t="s">
        <v>133</v>
      </c>
      <c r="D268" s="39">
        <v>19.62</v>
      </c>
      <c r="E268" s="40">
        <f t="shared" si="23"/>
        <v>23.936400000000003</v>
      </c>
      <c r="F268" s="50">
        <f t="shared" si="24"/>
        <v>24.721200000000003</v>
      </c>
    </row>
    <row r="269" spans="1:6" hidden="1" x14ac:dyDescent="0.25">
      <c r="A269" s="2">
        <v>55</v>
      </c>
      <c r="B269" s="17" t="s">
        <v>113</v>
      </c>
      <c r="C269" s="32" t="s">
        <v>133</v>
      </c>
      <c r="D269" s="39">
        <v>15.44</v>
      </c>
      <c r="E269" s="40">
        <f t="shared" si="23"/>
        <v>18.8368</v>
      </c>
      <c r="F269" s="50">
        <f t="shared" si="24"/>
        <v>19.4544</v>
      </c>
    </row>
    <row r="270" spans="1:6" hidden="1" x14ac:dyDescent="0.25">
      <c r="A270" s="2">
        <v>56</v>
      </c>
      <c r="B270" s="17" t="s">
        <v>114</v>
      </c>
      <c r="C270" s="32" t="s">
        <v>133</v>
      </c>
      <c r="D270" s="39">
        <v>21.83</v>
      </c>
      <c r="E270" s="40">
        <f t="shared" si="23"/>
        <v>26.632599999999996</v>
      </c>
      <c r="F270" s="50">
        <f t="shared" si="24"/>
        <v>27.505799999999997</v>
      </c>
    </row>
    <row r="271" spans="1:6" hidden="1" x14ac:dyDescent="0.25">
      <c r="A271" s="2">
        <v>57</v>
      </c>
      <c r="B271" s="17" t="s">
        <v>115</v>
      </c>
      <c r="C271" s="32" t="s">
        <v>133</v>
      </c>
      <c r="D271" s="39">
        <v>10</v>
      </c>
      <c r="E271" s="40">
        <f t="shared" si="23"/>
        <v>12.2</v>
      </c>
      <c r="F271" s="50">
        <f t="shared" si="24"/>
        <v>12.6</v>
      </c>
    </row>
    <row r="272" spans="1:6" hidden="1" x14ac:dyDescent="0.25">
      <c r="A272" s="2">
        <v>58</v>
      </c>
      <c r="B272" s="17" t="s">
        <v>116</v>
      </c>
      <c r="C272" s="32" t="s">
        <v>133</v>
      </c>
      <c r="D272" s="39">
        <v>14.54</v>
      </c>
      <c r="E272" s="40">
        <f t="shared" si="23"/>
        <v>17.738799999999998</v>
      </c>
      <c r="F272" s="50">
        <f t="shared" si="24"/>
        <v>18.320399999999999</v>
      </c>
    </row>
    <row r="273" spans="1:6" hidden="1" x14ac:dyDescent="0.25">
      <c r="A273" s="2">
        <v>59</v>
      </c>
      <c r="B273" s="17" t="s">
        <v>117</v>
      </c>
      <c r="C273" s="32" t="s">
        <v>133</v>
      </c>
      <c r="D273" s="39">
        <v>13</v>
      </c>
      <c r="E273" s="40">
        <f t="shared" si="23"/>
        <v>15.86</v>
      </c>
      <c r="F273" s="50">
        <f t="shared" si="24"/>
        <v>16.38</v>
      </c>
    </row>
    <row r="274" spans="1:6" hidden="1" x14ac:dyDescent="0.25">
      <c r="A274" s="2">
        <v>60</v>
      </c>
      <c r="B274" s="17" t="s">
        <v>118</v>
      </c>
      <c r="C274" s="32" t="s">
        <v>133</v>
      </c>
      <c r="D274" s="39">
        <v>25.6</v>
      </c>
      <c r="E274" s="40">
        <f t="shared" si="23"/>
        <v>31.232000000000003</v>
      </c>
      <c r="F274" s="50">
        <f t="shared" si="24"/>
        <v>32.256</v>
      </c>
    </row>
    <row r="275" spans="1:6" hidden="1" x14ac:dyDescent="0.25">
      <c r="A275" s="2">
        <v>61</v>
      </c>
      <c r="B275" s="17" t="s">
        <v>119</v>
      </c>
      <c r="C275" s="32" t="s">
        <v>133</v>
      </c>
      <c r="D275" s="39">
        <v>10.89</v>
      </c>
      <c r="E275" s="40">
        <f t="shared" si="23"/>
        <v>13.2858</v>
      </c>
      <c r="F275" s="50">
        <f t="shared" si="24"/>
        <v>13.721400000000001</v>
      </c>
    </row>
    <row r="276" spans="1:6" ht="15.75" hidden="1" thickBot="1" x14ac:dyDescent="0.3">
      <c r="A276" s="20">
        <v>62</v>
      </c>
      <c r="B276" s="21" t="s">
        <v>120</v>
      </c>
      <c r="C276" s="32" t="s">
        <v>133</v>
      </c>
      <c r="D276" s="42">
        <v>10</v>
      </c>
      <c r="E276" s="40">
        <f t="shared" si="23"/>
        <v>12.2</v>
      </c>
      <c r="F276" s="50">
        <f t="shared" si="24"/>
        <v>12.6</v>
      </c>
    </row>
    <row r="277" spans="1:6" ht="15.75" hidden="1" thickBot="1" x14ac:dyDescent="0.3">
      <c r="A277" s="108"/>
      <c r="B277" s="109"/>
      <c r="C277" s="109"/>
      <c r="D277" s="109"/>
      <c r="E277" s="109"/>
      <c r="F277" s="110"/>
    </row>
    <row r="278" spans="1:6" ht="24" thickBot="1" x14ac:dyDescent="0.3">
      <c r="A278" s="111" t="s">
        <v>45</v>
      </c>
      <c r="B278" s="112"/>
      <c r="C278" s="112"/>
      <c r="D278" s="112"/>
      <c r="E278" s="112"/>
      <c r="F278" s="113"/>
    </row>
    <row r="279" spans="1:6" ht="15.75" thickBot="1" x14ac:dyDescent="0.3">
      <c r="A279" s="22"/>
      <c r="B279" s="23"/>
      <c r="C279" s="30"/>
      <c r="D279" s="36"/>
      <c r="E279" s="37" t="s">
        <v>156</v>
      </c>
      <c r="F279" s="38" t="s">
        <v>134</v>
      </c>
    </row>
    <row r="280" spans="1:6" ht="30" hidden="1" x14ac:dyDescent="0.25">
      <c r="A280" s="25" t="s">
        <v>40</v>
      </c>
      <c r="B280" s="26" t="s">
        <v>53</v>
      </c>
      <c r="C280" s="27" t="s">
        <v>59</v>
      </c>
      <c r="D280" s="28" t="s">
        <v>130</v>
      </c>
      <c r="E280" s="29" t="s">
        <v>131</v>
      </c>
      <c r="F280" s="24" t="s">
        <v>131</v>
      </c>
    </row>
    <row r="281" spans="1:6" hidden="1" x14ac:dyDescent="0.25">
      <c r="A281" s="2">
        <v>63</v>
      </c>
      <c r="B281" s="17" t="s">
        <v>121</v>
      </c>
      <c r="C281" s="33" t="s">
        <v>133</v>
      </c>
      <c r="D281" s="39">
        <v>13</v>
      </c>
      <c r="E281" s="40">
        <f>(D281*0.25)+D281</f>
        <v>16.25</v>
      </c>
      <c r="F281" s="50">
        <f>(D281*0.28)+D281</f>
        <v>16.64</v>
      </c>
    </row>
    <row r="282" spans="1:6" hidden="1" x14ac:dyDescent="0.25">
      <c r="A282" s="2">
        <v>64</v>
      </c>
      <c r="B282" s="17" t="s">
        <v>122</v>
      </c>
      <c r="C282" s="33" t="s">
        <v>133</v>
      </c>
      <c r="D282" s="39">
        <v>11.13</v>
      </c>
      <c r="E282" s="40">
        <f t="shared" ref="E282:E289" si="25">(D282*0.25)+D282</f>
        <v>13.912500000000001</v>
      </c>
      <c r="F282" s="50">
        <f t="shared" ref="F282:F289" si="26">(D282*0.28)+D282</f>
        <v>14.246400000000001</v>
      </c>
    </row>
    <row r="283" spans="1:6" hidden="1" x14ac:dyDescent="0.25">
      <c r="A283" s="2">
        <v>65</v>
      </c>
      <c r="B283" s="17" t="s">
        <v>129</v>
      </c>
      <c r="C283" s="33" t="s">
        <v>133</v>
      </c>
      <c r="D283" s="39">
        <v>22.88</v>
      </c>
      <c r="E283" s="40">
        <f t="shared" si="25"/>
        <v>28.599999999999998</v>
      </c>
      <c r="F283" s="50">
        <f t="shared" si="26"/>
        <v>29.2864</v>
      </c>
    </row>
    <row r="284" spans="1:6" hidden="1" x14ac:dyDescent="0.25">
      <c r="A284" s="2">
        <v>66</v>
      </c>
      <c r="B284" s="17" t="s">
        <v>123</v>
      </c>
      <c r="C284" s="33" t="s">
        <v>133</v>
      </c>
      <c r="D284" s="39">
        <v>16.940000000000001</v>
      </c>
      <c r="E284" s="40">
        <f t="shared" si="25"/>
        <v>21.175000000000001</v>
      </c>
      <c r="F284" s="50">
        <f t="shared" si="26"/>
        <v>21.683200000000003</v>
      </c>
    </row>
    <row r="285" spans="1:6" hidden="1" x14ac:dyDescent="0.25">
      <c r="A285" s="2">
        <v>67</v>
      </c>
      <c r="B285" s="17" t="s">
        <v>124</v>
      </c>
      <c r="C285" s="33" t="s">
        <v>133</v>
      </c>
      <c r="D285" s="39">
        <v>20</v>
      </c>
      <c r="E285" s="40">
        <f t="shared" si="25"/>
        <v>25</v>
      </c>
      <c r="F285" s="50">
        <f t="shared" si="26"/>
        <v>25.6</v>
      </c>
    </row>
    <row r="286" spans="1:6" hidden="1" x14ac:dyDescent="0.25">
      <c r="A286" s="2">
        <v>68</v>
      </c>
      <c r="B286" s="17" t="s">
        <v>125</v>
      </c>
      <c r="C286" s="33" t="s">
        <v>133</v>
      </c>
      <c r="D286" s="39">
        <v>14</v>
      </c>
      <c r="E286" s="40">
        <f t="shared" si="25"/>
        <v>17.5</v>
      </c>
      <c r="F286" s="50">
        <f t="shared" si="26"/>
        <v>17.920000000000002</v>
      </c>
    </row>
    <row r="287" spans="1:6" hidden="1" x14ac:dyDescent="0.25">
      <c r="A287" s="2">
        <v>69</v>
      </c>
      <c r="B287" s="17" t="s">
        <v>126</v>
      </c>
      <c r="C287" s="33" t="s">
        <v>133</v>
      </c>
      <c r="D287" s="39">
        <v>16</v>
      </c>
      <c r="E287" s="40">
        <f t="shared" si="25"/>
        <v>20</v>
      </c>
      <c r="F287" s="50">
        <f t="shared" si="26"/>
        <v>20.48</v>
      </c>
    </row>
    <row r="288" spans="1:6" hidden="1" x14ac:dyDescent="0.25">
      <c r="A288" s="2">
        <v>70</v>
      </c>
      <c r="B288" s="17" t="s">
        <v>127</v>
      </c>
      <c r="C288" s="33" t="s">
        <v>133</v>
      </c>
      <c r="D288" s="39">
        <v>16</v>
      </c>
      <c r="E288" s="40">
        <f t="shared" si="25"/>
        <v>20</v>
      </c>
      <c r="F288" s="50">
        <f t="shared" si="26"/>
        <v>20.48</v>
      </c>
    </row>
    <row r="289" spans="1:6" ht="15.75" hidden="1" thickBot="1" x14ac:dyDescent="0.3">
      <c r="A289" s="14">
        <v>71</v>
      </c>
      <c r="B289" s="18" t="s">
        <v>128</v>
      </c>
      <c r="C289" s="33" t="s">
        <v>133</v>
      </c>
      <c r="D289" s="44">
        <v>24</v>
      </c>
      <c r="E289" s="40">
        <f t="shared" si="25"/>
        <v>30</v>
      </c>
      <c r="F289" s="50">
        <f t="shared" si="26"/>
        <v>30.72</v>
      </c>
    </row>
    <row r="290" spans="1:6" ht="15.75" hidden="1" thickBot="1" x14ac:dyDescent="0.3">
      <c r="A290" s="108"/>
      <c r="B290" s="109"/>
      <c r="C290" s="109"/>
      <c r="D290" s="109"/>
      <c r="E290" s="109"/>
      <c r="F290" s="110"/>
    </row>
    <row r="291" spans="1:6" ht="24" thickBot="1" x14ac:dyDescent="0.3">
      <c r="A291" s="111" t="s">
        <v>58</v>
      </c>
      <c r="B291" s="112"/>
      <c r="C291" s="112"/>
      <c r="D291" s="112"/>
      <c r="E291" s="112"/>
      <c r="F291" s="113"/>
    </row>
    <row r="292" spans="1:6" ht="16.5" thickBot="1" x14ac:dyDescent="0.3">
      <c r="A292" s="114" t="s">
        <v>51</v>
      </c>
      <c r="B292" s="115"/>
      <c r="C292" s="115"/>
      <c r="D292" s="115"/>
      <c r="E292" s="115"/>
      <c r="F292" s="116"/>
    </row>
    <row r="293" spans="1:6" ht="15.75" thickBot="1" x14ac:dyDescent="0.3">
      <c r="A293" s="22"/>
      <c r="B293" s="23"/>
      <c r="C293" s="30"/>
      <c r="D293" s="36"/>
      <c r="E293" s="102"/>
      <c r="F293" s="103"/>
    </row>
    <row r="294" spans="1:6" ht="30" x14ac:dyDescent="0.25">
      <c r="A294" s="25" t="s">
        <v>40</v>
      </c>
      <c r="B294" s="26" t="s">
        <v>52</v>
      </c>
      <c r="C294" s="27" t="s">
        <v>59</v>
      </c>
      <c r="D294" s="49" t="s">
        <v>130</v>
      </c>
      <c r="E294" s="104"/>
      <c r="F294" s="105"/>
    </row>
    <row r="295" spans="1:6" x14ac:dyDescent="0.25">
      <c r="A295" s="2">
        <v>72</v>
      </c>
      <c r="B295" s="16" t="s">
        <v>50</v>
      </c>
      <c r="C295" s="34" t="s">
        <v>136</v>
      </c>
      <c r="D295" s="43">
        <v>33</v>
      </c>
      <c r="E295" s="104"/>
      <c r="F295" s="105"/>
    </row>
    <row r="296" spans="1:6" x14ac:dyDescent="0.25">
      <c r="A296" s="2">
        <v>73</v>
      </c>
      <c r="B296" s="16" t="s">
        <v>46</v>
      </c>
      <c r="C296" s="34" t="s">
        <v>136</v>
      </c>
      <c r="D296" s="43">
        <v>8.85</v>
      </c>
      <c r="E296" s="104"/>
      <c r="F296" s="105"/>
    </row>
    <row r="297" spans="1:6" x14ac:dyDescent="0.25">
      <c r="A297" s="2">
        <v>74</v>
      </c>
      <c r="B297" s="16" t="s">
        <v>47</v>
      </c>
      <c r="C297" s="34" t="s">
        <v>136</v>
      </c>
      <c r="D297" s="43">
        <v>25</v>
      </c>
      <c r="E297" s="104"/>
      <c r="F297" s="105"/>
    </row>
    <row r="298" spans="1:6" x14ac:dyDescent="0.25">
      <c r="A298" s="2">
        <v>75</v>
      </c>
      <c r="B298" s="16" t="s">
        <v>48</v>
      </c>
      <c r="C298" s="34" t="s">
        <v>136</v>
      </c>
      <c r="D298" s="43">
        <v>9</v>
      </c>
      <c r="E298" s="104"/>
      <c r="F298" s="105"/>
    </row>
    <row r="299" spans="1:6" ht="15.75" thickBot="1" x14ac:dyDescent="0.3">
      <c r="A299" s="14">
        <v>76</v>
      </c>
      <c r="B299" s="19" t="s">
        <v>49</v>
      </c>
      <c r="C299" s="35" t="s">
        <v>136</v>
      </c>
      <c r="D299" s="45">
        <v>10</v>
      </c>
      <c r="E299" s="106"/>
      <c r="F299" s="107"/>
    </row>
    <row r="300" spans="1:6" ht="16.5" thickBot="1" x14ac:dyDescent="0.3">
      <c r="A300" s="114" t="s">
        <v>140</v>
      </c>
      <c r="B300" s="115"/>
      <c r="C300" s="115"/>
      <c r="D300" s="115"/>
      <c r="E300" s="115"/>
      <c r="F300" s="116"/>
    </row>
    <row r="301" spans="1:6" ht="15.75" thickBot="1" x14ac:dyDescent="0.3">
      <c r="A301" s="22"/>
      <c r="B301" s="23"/>
      <c r="C301" s="30"/>
      <c r="D301" s="36"/>
      <c r="E301" s="102"/>
      <c r="F301" s="103"/>
    </row>
    <row r="302" spans="1:6" ht="30" x14ac:dyDescent="0.25">
      <c r="A302" s="25" t="s">
        <v>40</v>
      </c>
      <c r="B302" s="26" t="s">
        <v>137</v>
      </c>
      <c r="C302" s="27" t="s">
        <v>59</v>
      </c>
      <c r="D302" s="49" t="s">
        <v>130</v>
      </c>
      <c r="E302" s="104"/>
      <c r="F302" s="105"/>
    </row>
    <row r="303" spans="1:6" ht="15.75" thickBot="1" x14ac:dyDescent="0.3">
      <c r="A303" s="14">
        <v>77</v>
      </c>
      <c r="B303" s="19" t="s">
        <v>138</v>
      </c>
      <c r="C303" s="35" t="s">
        <v>139</v>
      </c>
      <c r="D303" s="45">
        <v>2</v>
      </c>
      <c r="E303" s="106"/>
      <c r="F303" s="107"/>
    </row>
    <row r="304" spans="1:6" ht="47.25" thickBot="1" x14ac:dyDescent="0.3">
      <c r="A304" s="120" t="s">
        <v>55</v>
      </c>
      <c r="B304" s="121"/>
      <c r="C304" s="121"/>
      <c r="D304" s="121"/>
      <c r="E304" s="121"/>
      <c r="F304" s="122"/>
    </row>
    <row r="305" spans="1:6" ht="24" thickBot="1" x14ac:dyDescent="0.3">
      <c r="A305" s="111" t="s">
        <v>42</v>
      </c>
      <c r="B305" s="112"/>
      <c r="C305" s="112"/>
      <c r="D305" s="112"/>
      <c r="E305" s="112"/>
      <c r="F305" s="113"/>
    </row>
    <row r="306" spans="1:6" ht="15.75" thickBot="1" x14ac:dyDescent="0.3">
      <c r="A306" s="22"/>
      <c r="B306" s="23"/>
      <c r="C306" s="30"/>
      <c r="D306" s="36"/>
      <c r="E306" s="37" t="s">
        <v>154</v>
      </c>
      <c r="F306" s="38" t="s">
        <v>153</v>
      </c>
    </row>
    <row r="307" spans="1:6" ht="30" hidden="1" x14ac:dyDescent="0.25">
      <c r="A307" s="25" t="s">
        <v>40</v>
      </c>
      <c r="B307" s="26" t="s">
        <v>53</v>
      </c>
      <c r="C307" s="27" t="s">
        <v>59</v>
      </c>
      <c r="D307" s="28" t="s">
        <v>130</v>
      </c>
      <c r="E307" s="29" t="s">
        <v>131</v>
      </c>
      <c r="F307" s="24" t="s">
        <v>131</v>
      </c>
    </row>
    <row r="308" spans="1:6" hidden="1" x14ac:dyDescent="0.25">
      <c r="A308" s="2">
        <v>1</v>
      </c>
      <c r="B308" s="3" t="s">
        <v>60</v>
      </c>
      <c r="C308" s="31" t="s">
        <v>133</v>
      </c>
      <c r="D308" s="39">
        <v>10.41</v>
      </c>
      <c r="E308" s="40">
        <f>(D308*0.22)+D308</f>
        <v>12.700200000000001</v>
      </c>
      <c r="F308" s="41">
        <f>(D308*0.25)+D308</f>
        <v>13.012499999999999</v>
      </c>
    </row>
    <row r="309" spans="1:6" hidden="1" x14ac:dyDescent="0.25">
      <c r="A309" s="2">
        <f>A308+1</f>
        <v>2</v>
      </c>
      <c r="B309" s="4" t="s">
        <v>61</v>
      </c>
      <c r="C309" s="31" t="s">
        <v>133</v>
      </c>
      <c r="D309" s="39">
        <v>13.28</v>
      </c>
      <c r="E309" s="40">
        <f t="shared" ref="E309:E322" si="27">(D309*0.22)+D309</f>
        <v>16.201599999999999</v>
      </c>
      <c r="F309" s="41">
        <f t="shared" ref="F309:F322" si="28">(D309*0.25)+D309</f>
        <v>16.599999999999998</v>
      </c>
    </row>
    <row r="310" spans="1:6" hidden="1" x14ac:dyDescent="0.25">
      <c r="A310" s="2">
        <f t="shared" ref="A310" si="29">A309+1</f>
        <v>3</v>
      </c>
      <c r="B310" s="3" t="s">
        <v>62</v>
      </c>
      <c r="C310" s="31" t="s">
        <v>133</v>
      </c>
      <c r="D310" s="39">
        <v>12.85</v>
      </c>
      <c r="E310" s="40">
        <f t="shared" si="27"/>
        <v>15.677</v>
      </c>
      <c r="F310" s="41">
        <f t="shared" si="28"/>
        <v>16.0625</v>
      </c>
    </row>
    <row r="311" spans="1:6" hidden="1" x14ac:dyDescent="0.25">
      <c r="A311" s="2">
        <v>4</v>
      </c>
      <c r="B311" s="3" t="s">
        <v>63</v>
      </c>
      <c r="C311" s="31" t="s">
        <v>133</v>
      </c>
      <c r="D311" s="39">
        <v>16.36</v>
      </c>
      <c r="E311" s="40">
        <f t="shared" si="27"/>
        <v>19.959199999999999</v>
      </c>
      <c r="F311" s="41">
        <f t="shared" si="28"/>
        <v>20.45</v>
      </c>
    </row>
    <row r="312" spans="1:6" hidden="1" x14ac:dyDescent="0.25">
      <c r="A312" s="2">
        <v>5</v>
      </c>
      <c r="B312" s="3" t="s">
        <v>64</v>
      </c>
      <c r="C312" s="31" t="s">
        <v>133</v>
      </c>
      <c r="D312" s="39">
        <v>11.52</v>
      </c>
      <c r="E312" s="40">
        <f t="shared" si="27"/>
        <v>14.054399999999999</v>
      </c>
      <c r="F312" s="41">
        <f t="shared" si="28"/>
        <v>14.399999999999999</v>
      </c>
    </row>
    <row r="313" spans="1:6" hidden="1" x14ac:dyDescent="0.25">
      <c r="A313" s="2">
        <v>6</v>
      </c>
      <c r="B313" s="3" t="s">
        <v>65</v>
      </c>
      <c r="C313" s="31" t="s">
        <v>133</v>
      </c>
      <c r="D313" s="39">
        <v>10.36</v>
      </c>
      <c r="E313" s="40">
        <f t="shared" si="27"/>
        <v>12.639199999999999</v>
      </c>
      <c r="F313" s="41">
        <f t="shared" si="28"/>
        <v>12.95</v>
      </c>
    </row>
    <row r="314" spans="1:6" hidden="1" x14ac:dyDescent="0.25">
      <c r="A314" s="2">
        <v>7</v>
      </c>
      <c r="B314" s="3" t="s">
        <v>66</v>
      </c>
      <c r="C314" s="31" t="s">
        <v>133</v>
      </c>
      <c r="D314" s="39">
        <v>11.28</v>
      </c>
      <c r="E314" s="40">
        <f t="shared" si="27"/>
        <v>13.7616</v>
      </c>
      <c r="F314" s="41">
        <f t="shared" si="28"/>
        <v>14.1</v>
      </c>
    </row>
    <row r="315" spans="1:6" hidden="1" x14ac:dyDescent="0.25">
      <c r="A315" s="2">
        <v>8</v>
      </c>
      <c r="B315" s="3" t="s">
        <v>67</v>
      </c>
      <c r="C315" s="31" t="s">
        <v>133</v>
      </c>
      <c r="D315" s="39">
        <v>41.69</v>
      </c>
      <c r="E315" s="40">
        <f t="shared" si="27"/>
        <v>50.861799999999995</v>
      </c>
      <c r="F315" s="41">
        <f t="shared" si="28"/>
        <v>52.112499999999997</v>
      </c>
    </row>
    <row r="316" spans="1:6" hidden="1" x14ac:dyDescent="0.25">
      <c r="A316" s="2">
        <v>9</v>
      </c>
      <c r="B316" s="3" t="s">
        <v>68</v>
      </c>
      <c r="C316" s="31" t="s">
        <v>133</v>
      </c>
      <c r="D316" s="39">
        <v>9.52</v>
      </c>
      <c r="E316" s="40">
        <f t="shared" si="27"/>
        <v>11.6144</v>
      </c>
      <c r="F316" s="41">
        <f t="shared" si="28"/>
        <v>11.899999999999999</v>
      </c>
    </row>
    <row r="317" spans="1:6" hidden="1" x14ac:dyDescent="0.25">
      <c r="A317" s="2">
        <v>10</v>
      </c>
      <c r="B317" s="3" t="s">
        <v>72</v>
      </c>
      <c r="C317" s="31" t="s">
        <v>133</v>
      </c>
      <c r="D317" s="39">
        <v>10.5</v>
      </c>
      <c r="E317" s="40">
        <f t="shared" si="27"/>
        <v>12.81</v>
      </c>
      <c r="F317" s="41">
        <f t="shared" si="28"/>
        <v>13.125</v>
      </c>
    </row>
    <row r="318" spans="1:6" hidden="1" x14ac:dyDescent="0.25">
      <c r="A318" s="2">
        <v>11</v>
      </c>
      <c r="B318" s="3" t="s">
        <v>73</v>
      </c>
      <c r="C318" s="31" t="s">
        <v>133</v>
      </c>
      <c r="D318" s="39">
        <v>16.149999999999999</v>
      </c>
      <c r="E318" s="40">
        <f t="shared" si="27"/>
        <v>19.702999999999999</v>
      </c>
      <c r="F318" s="41">
        <f t="shared" si="28"/>
        <v>20.1875</v>
      </c>
    </row>
    <row r="319" spans="1:6" hidden="1" x14ac:dyDescent="0.25">
      <c r="A319" s="2">
        <v>12</v>
      </c>
      <c r="B319" s="3" t="s">
        <v>74</v>
      </c>
      <c r="C319" s="31" t="s">
        <v>133</v>
      </c>
      <c r="D319" s="39">
        <v>12.06</v>
      </c>
      <c r="E319" s="40">
        <f t="shared" si="27"/>
        <v>14.713200000000001</v>
      </c>
      <c r="F319" s="41">
        <f t="shared" si="28"/>
        <v>15.075000000000001</v>
      </c>
    </row>
    <row r="320" spans="1:6" hidden="1" x14ac:dyDescent="0.25">
      <c r="A320" s="2">
        <v>13</v>
      </c>
      <c r="B320" s="3" t="s">
        <v>69</v>
      </c>
      <c r="C320" s="31" t="s">
        <v>133</v>
      </c>
      <c r="D320" s="39">
        <v>12.17</v>
      </c>
      <c r="E320" s="40">
        <f t="shared" si="27"/>
        <v>14.8474</v>
      </c>
      <c r="F320" s="41">
        <f t="shared" si="28"/>
        <v>15.2125</v>
      </c>
    </row>
    <row r="321" spans="1:6" hidden="1" x14ac:dyDescent="0.25">
      <c r="A321" s="2">
        <v>14</v>
      </c>
      <c r="B321" s="3" t="s">
        <v>70</v>
      </c>
      <c r="C321" s="31" t="s">
        <v>133</v>
      </c>
      <c r="D321" s="39">
        <v>15</v>
      </c>
      <c r="E321" s="40">
        <f t="shared" si="27"/>
        <v>18.3</v>
      </c>
      <c r="F321" s="41">
        <f t="shared" si="28"/>
        <v>18.75</v>
      </c>
    </row>
    <row r="322" spans="1:6" ht="15.75" hidden="1" thickBot="1" x14ac:dyDescent="0.3">
      <c r="A322" s="20">
        <v>15</v>
      </c>
      <c r="B322" s="3" t="s">
        <v>71</v>
      </c>
      <c r="C322" s="31" t="s">
        <v>133</v>
      </c>
      <c r="D322" s="42">
        <v>9.26</v>
      </c>
      <c r="E322" s="40">
        <f t="shared" si="27"/>
        <v>11.2972</v>
      </c>
      <c r="F322" s="41">
        <f t="shared" si="28"/>
        <v>11.574999999999999</v>
      </c>
    </row>
    <row r="323" spans="1:6" ht="15.75" hidden="1" thickBot="1" x14ac:dyDescent="0.3">
      <c r="A323" s="108"/>
      <c r="B323" s="109"/>
      <c r="C323" s="109"/>
      <c r="D323" s="109"/>
      <c r="E323" s="109"/>
      <c r="F323" s="110"/>
    </row>
    <row r="324" spans="1:6" ht="24" thickBot="1" x14ac:dyDescent="0.3">
      <c r="A324" s="111" t="s">
        <v>43</v>
      </c>
      <c r="B324" s="112"/>
      <c r="C324" s="112"/>
      <c r="D324" s="112"/>
      <c r="E324" s="112"/>
      <c r="F324" s="113"/>
    </row>
    <row r="325" spans="1:6" ht="15.75" thickBot="1" x14ac:dyDescent="0.3">
      <c r="A325" s="22"/>
      <c r="B325" s="23"/>
      <c r="C325" s="30"/>
      <c r="D325" s="36"/>
      <c r="E325" s="37" t="s">
        <v>155</v>
      </c>
      <c r="F325" s="38" t="s">
        <v>150</v>
      </c>
    </row>
    <row r="326" spans="1:6" ht="30" hidden="1" x14ac:dyDescent="0.25">
      <c r="A326" s="25" t="s">
        <v>40</v>
      </c>
      <c r="B326" s="26" t="s">
        <v>53</v>
      </c>
      <c r="C326" s="27" t="s">
        <v>59</v>
      </c>
      <c r="D326" s="28" t="s">
        <v>130</v>
      </c>
      <c r="E326" s="29" t="s">
        <v>131</v>
      </c>
      <c r="F326" s="24" t="s">
        <v>131</v>
      </c>
    </row>
    <row r="327" spans="1:6" hidden="1" x14ac:dyDescent="0.25">
      <c r="A327" s="2">
        <v>16</v>
      </c>
      <c r="B327" s="3" t="s">
        <v>75</v>
      </c>
      <c r="C327" s="31" t="s">
        <v>133</v>
      </c>
      <c r="D327" s="39">
        <v>8.6999999999999993</v>
      </c>
      <c r="E327" s="40">
        <f>(D327*0.24)+D327</f>
        <v>10.787999999999998</v>
      </c>
      <c r="F327" s="41">
        <f>(D327*0.26)+D327</f>
        <v>10.962</v>
      </c>
    </row>
    <row r="328" spans="1:6" hidden="1" x14ac:dyDescent="0.25">
      <c r="A328" s="2">
        <v>17</v>
      </c>
      <c r="B328" s="4" t="s">
        <v>76</v>
      </c>
      <c r="C328" s="31" t="s">
        <v>133</v>
      </c>
      <c r="D328" s="39">
        <v>8.18</v>
      </c>
      <c r="E328" s="40">
        <f t="shared" ref="E328:E340" si="30">(D328*0.24)+D328</f>
        <v>10.1432</v>
      </c>
      <c r="F328" s="41">
        <f t="shared" ref="F328:F340" si="31">(D328*0.26)+D328</f>
        <v>10.306799999999999</v>
      </c>
    </row>
    <row r="329" spans="1:6" hidden="1" x14ac:dyDescent="0.25">
      <c r="A329" s="2">
        <v>18</v>
      </c>
      <c r="B329" s="3" t="s">
        <v>77</v>
      </c>
      <c r="C329" s="31" t="s">
        <v>133</v>
      </c>
      <c r="D329" s="39">
        <v>25</v>
      </c>
      <c r="E329" s="40">
        <f t="shared" si="30"/>
        <v>31</v>
      </c>
      <c r="F329" s="41">
        <f t="shared" si="31"/>
        <v>31.5</v>
      </c>
    </row>
    <row r="330" spans="1:6" hidden="1" x14ac:dyDescent="0.25">
      <c r="A330" s="2">
        <v>19</v>
      </c>
      <c r="B330" s="3" t="s">
        <v>78</v>
      </c>
      <c r="C330" s="31" t="s">
        <v>133</v>
      </c>
      <c r="D330" s="39">
        <v>11.07</v>
      </c>
      <c r="E330" s="40">
        <f t="shared" si="30"/>
        <v>13.726800000000001</v>
      </c>
      <c r="F330" s="41">
        <f t="shared" si="31"/>
        <v>13.9482</v>
      </c>
    </row>
    <row r="331" spans="1:6" hidden="1" x14ac:dyDescent="0.25">
      <c r="A331" s="2">
        <v>20</v>
      </c>
      <c r="B331" s="3" t="s">
        <v>79</v>
      </c>
      <c r="C331" s="31" t="s">
        <v>133</v>
      </c>
      <c r="D331" s="39">
        <v>10.77</v>
      </c>
      <c r="E331" s="40">
        <f t="shared" si="30"/>
        <v>13.354799999999999</v>
      </c>
      <c r="F331" s="41">
        <f t="shared" si="31"/>
        <v>13.5702</v>
      </c>
    </row>
    <row r="332" spans="1:6" hidden="1" x14ac:dyDescent="0.25">
      <c r="A332" s="2">
        <v>21</v>
      </c>
      <c r="B332" s="3" t="s">
        <v>80</v>
      </c>
      <c r="C332" s="31" t="s">
        <v>133</v>
      </c>
      <c r="D332" s="39">
        <v>11.76</v>
      </c>
      <c r="E332" s="40">
        <f t="shared" si="30"/>
        <v>14.5824</v>
      </c>
      <c r="F332" s="41">
        <f t="shared" si="31"/>
        <v>14.817599999999999</v>
      </c>
    </row>
    <row r="333" spans="1:6" hidden="1" x14ac:dyDescent="0.25">
      <c r="A333" s="2">
        <v>22</v>
      </c>
      <c r="B333" s="3" t="s">
        <v>81</v>
      </c>
      <c r="C333" s="31" t="s">
        <v>133</v>
      </c>
      <c r="D333" s="39">
        <v>15</v>
      </c>
      <c r="E333" s="40">
        <f t="shared" si="30"/>
        <v>18.600000000000001</v>
      </c>
      <c r="F333" s="41">
        <f t="shared" si="31"/>
        <v>18.899999999999999</v>
      </c>
    </row>
    <row r="334" spans="1:6" hidden="1" x14ac:dyDescent="0.25">
      <c r="A334" s="2">
        <v>23</v>
      </c>
      <c r="B334" s="3" t="s">
        <v>82</v>
      </c>
      <c r="C334" s="31" t="s">
        <v>133</v>
      </c>
      <c r="D334" s="39">
        <v>10.5</v>
      </c>
      <c r="E334" s="40">
        <f t="shared" si="30"/>
        <v>13.02</v>
      </c>
      <c r="F334" s="41">
        <f t="shared" si="31"/>
        <v>13.23</v>
      </c>
    </row>
    <row r="335" spans="1:6" hidden="1" x14ac:dyDescent="0.25">
      <c r="A335" s="2">
        <v>24</v>
      </c>
      <c r="B335" s="3" t="s">
        <v>83</v>
      </c>
      <c r="C335" s="31" t="s">
        <v>133</v>
      </c>
      <c r="D335" s="39">
        <v>16</v>
      </c>
      <c r="E335" s="40">
        <f t="shared" si="30"/>
        <v>19.84</v>
      </c>
      <c r="F335" s="41">
        <f t="shared" si="31"/>
        <v>20.16</v>
      </c>
    </row>
    <row r="336" spans="1:6" hidden="1" x14ac:dyDescent="0.25">
      <c r="A336" s="2">
        <v>25</v>
      </c>
      <c r="B336" s="3" t="s">
        <v>84</v>
      </c>
      <c r="C336" s="31" t="s">
        <v>133</v>
      </c>
      <c r="D336" s="39">
        <v>9.4700000000000006</v>
      </c>
      <c r="E336" s="40">
        <f t="shared" si="30"/>
        <v>11.742800000000001</v>
      </c>
      <c r="F336" s="41">
        <f t="shared" si="31"/>
        <v>11.932200000000002</v>
      </c>
    </row>
    <row r="337" spans="1:6" hidden="1" x14ac:dyDescent="0.25">
      <c r="A337" s="2">
        <v>26</v>
      </c>
      <c r="B337" s="3" t="s">
        <v>85</v>
      </c>
      <c r="C337" s="31" t="s">
        <v>133</v>
      </c>
      <c r="D337" s="39">
        <v>11.2</v>
      </c>
      <c r="E337" s="40">
        <f t="shared" si="30"/>
        <v>13.887999999999998</v>
      </c>
      <c r="F337" s="41">
        <f t="shared" si="31"/>
        <v>14.111999999999998</v>
      </c>
    </row>
    <row r="338" spans="1:6" hidden="1" x14ac:dyDescent="0.25">
      <c r="A338" s="2">
        <v>27</v>
      </c>
      <c r="B338" s="3" t="s">
        <v>86</v>
      </c>
      <c r="C338" s="31" t="s">
        <v>133</v>
      </c>
      <c r="D338" s="39">
        <v>21.23</v>
      </c>
      <c r="E338" s="40">
        <f t="shared" si="30"/>
        <v>26.325200000000002</v>
      </c>
      <c r="F338" s="41">
        <f t="shared" si="31"/>
        <v>26.7498</v>
      </c>
    </row>
    <row r="339" spans="1:6" hidden="1" x14ac:dyDescent="0.25">
      <c r="A339" s="2">
        <v>28</v>
      </c>
      <c r="B339" s="3" t="s">
        <v>87</v>
      </c>
      <c r="C339" s="31" t="s">
        <v>133</v>
      </c>
      <c r="D339" s="39">
        <v>8.5</v>
      </c>
      <c r="E339" s="40">
        <f t="shared" si="30"/>
        <v>10.54</v>
      </c>
      <c r="F339" s="41">
        <f t="shared" si="31"/>
        <v>10.71</v>
      </c>
    </row>
    <row r="340" spans="1:6" ht="15.75" hidden="1" thickBot="1" x14ac:dyDescent="0.3">
      <c r="A340" s="14">
        <v>29</v>
      </c>
      <c r="B340" s="15" t="s">
        <v>88</v>
      </c>
      <c r="C340" s="31" t="s">
        <v>133</v>
      </c>
      <c r="D340" s="44">
        <v>10.85</v>
      </c>
      <c r="E340" s="40">
        <f t="shared" si="30"/>
        <v>13.453999999999999</v>
      </c>
      <c r="F340" s="41">
        <f t="shared" si="31"/>
        <v>13.670999999999999</v>
      </c>
    </row>
    <row r="341" spans="1:6" ht="15.75" hidden="1" thickBot="1" x14ac:dyDescent="0.3">
      <c r="A341" s="117"/>
      <c r="B341" s="118"/>
      <c r="C341" s="118"/>
      <c r="D341" s="118"/>
      <c r="E341" s="118"/>
      <c r="F341" s="119"/>
    </row>
    <row r="342" spans="1:6" ht="24" thickBot="1" x14ac:dyDescent="0.3">
      <c r="A342" s="111" t="s">
        <v>44</v>
      </c>
      <c r="B342" s="112"/>
      <c r="C342" s="112"/>
      <c r="D342" s="112"/>
      <c r="E342" s="112"/>
      <c r="F342" s="113"/>
    </row>
    <row r="343" spans="1:6" ht="15.75" thickBot="1" x14ac:dyDescent="0.3">
      <c r="A343" s="22"/>
      <c r="B343" s="23"/>
      <c r="C343" s="30"/>
      <c r="D343" s="36"/>
      <c r="E343" s="37" t="s">
        <v>154</v>
      </c>
      <c r="F343" s="38" t="s">
        <v>150</v>
      </c>
    </row>
    <row r="344" spans="1:6" ht="30" hidden="1" x14ac:dyDescent="0.25">
      <c r="A344" s="25" t="s">
        <v>40</v>
      </c>
      <c r="B344" s="26" t="s">
        <v>53</v>
      </c>
      <c r="C344" s="27" t="s">
        <v>59</v>
      </c>
      <c r="D344" s="28" t="s">
        <v>130</v>
      </c>
      <c r="E344" s="29" t="s">
        <v>131</v>
      </c>
      <c r="F344" s="24" t="s">
        <v>131</v>
      </c>
    </row>
    <row r="345" spans="1:6" hidden="1" x14ac:dyDescent="0.25">
      <c r="A345" s="2">
        <v>30</v>
      </c>
      <c r="B345" s="17" t="s">
        <v>89</v>
      </c>
      <c r="C345" s="32" t="s">
        <v>133</v>
      </c>
      <c r="D345" s="39">
        <v>17.239999999999998</v>
      </c>
      <c r="E345" s="40">
        <f>(D345*0.22)+D345</f>
        <v>21.032799999999998</v>
      </c>
      <c r="F345" s="50">
        <f>(D345*0.26)+D345</f>
        <v>21.7224</v>
      </c>
    </row>
    <row r="346" spans="1:6" hidden="1" x14ac:dyDescent="0.25">
      <c r="A346" s="2">
        <v>31</v>
      </c>
      <c r="B346" s="17" t="s">
        <v>90</v>
      </c>
      <c r="C346" s="32" t="s">
        <v>133</v>
      </c>
      <c r="D346" s="39">
        <v>16.329999999999998</v>
      </c>
      <c r="E346" s="40">
        <f t="shared" ref="E346:E377" si="32">(D346*0.22)+D346</f>
        <v>19.922599999999999</v>
      </c>
      <c r="F346" s="50">
        <f t="shared" ref="F346:F377" si="33">(D346*0.26)+D346</f>
        <v>20.575799999999997</v>
      </c>
    </row>
    <row r="347" spans="1:6" hidden="1" x14ac:dyDescent="0.25">
      <c r="A347" s="2">
        <v>32</v>
      </c>
      <c r="B347" s="17" t="s">
        <v>91</v>
      </c>
      <c r="C347" s="32" t="s">
        <v>133</v>
      </c>
      <c r="D347" s="39">
        <v>14.06</v>
      </c>
      <c r="E347" s="40">
        <f t="shared" si="32"/>
        <v>17.153200000000002</v>
      </c>
      <c r="F347" s="50">
        <f t="shared" si="33"/>
        <v>17.715600000000002</v>
      </c>
    </row>
    <row r="348" spans="1:6" hidden="1" x14ac:dyDescent="0.25">
      <c r="A348" s="2">
        <v>33</v>
      </c>
      <c r="B348" s="17" t="s">
        <v>92</v>
      </c>
      <c r="C348" s="32" t="s">
        <v>133</v>
      </c>
      <c r="D348" s="39">
        <v>17.23</v>
      </c>
      <c r="E348" s="40">
        <f t="shared" si="32"/>
        <v>21.020600000000002</v>
      </c>
      <c r="F348" s="50">
        <f t="shared" si="33"/>
        <v>21.709800000000001</v>
      </c>
    </row>
    <row r="349" spans="1:6" hidden="1" x14ac:dyDescent="0.25">
      <c r="A349" s="2">
        <v>34</v>
      </c>
      <c r="B349" s="17" t="s">
        <v>93</v>
      </c>
      <c r="C349" s="32" t="s">
        <v>133</v>
      </c>
      <c r="D349" s="39">
        <v>15</v>
      </c>
      <c r="E349" s="40">
        <f t="shared" si="32"/>
        <v>18.3</v>
      </c>
      <c r="F349" s="50">
        <f t="shared" si="33"/>
        <v>18.899999999999999</v>
      </c>
    </row>
    <row r="350" spans="1:6" hidden="1" x14ac:dyDescent="0.25">
      <c r="A350" s="2">
        <v>35</v>
      </c>
      <c r="B350" s="17" t="s">
        <v>94</v>
      </c>
      <c r="C350" s="32" t="s">
        <v>133</v>
      </c>
      <c r="D350" s="39">
        <v>25.63</v>
      </c>
      <c r="E350" s="40">
        <f t="shared" si="32"/>
        <v>31.268599999999999</v>
      </c>
      <c r="F350" s="50">
        <f t="shared" si="33"/>
        <v>32.293799999999997</v>
      </c>
    </row>
    <row r="351" spans="1:6" hidden="1" x14ac:dyDescent="0.25">
      <c r="A351" s="2">
        <v>36</v>
      </c>
      <c r="B351" s="17" t="s">
        <v>95</v>
      </c>
      <c r="C351" s="32" t="s">
        <v>133</v>
      </c>
      <c r="D351" s="39">
        <v>14.85</v>
      </c>
      <c r="E351" s="40">
        <f t="shared" si="32"/>
        <v>18.117000000000001</v>
      </c>
      <c r="F351" s="50">
        <f t="shared" si="33"/>
        <v>18.710999999999999</v>
      </c>
    </row>
    <row r="352" spans="1:6" hidden="1" x14ac:dyDescent="0.25">
      <c r="A352" s="2">
        <v>37</v>
      </c>
      <c r="B352" s="17" t="s">
        <v>96</v>
      </c>
      <c r="C352" s="32" t="s">
        <v>133</v>
      </c>
      <c r="D352" s="39">
        <v>14</v>
      </c>
      <c r="E352" s="40">
        <f t="shared" si="32"/>
        <v>17.079999999999998</v>
      </c>
      <c r="F352" s="50">
        <f t="shared" si="33"/>
        <v>17.64</v>
      </c>
    </row>
    <row r="353" spans="1:6" hidden="1" x14ac:dyDescent="0.25">
      <c r="A353" s="2">
        <v>38</v>
      </c>
      <c r="B353" s="17" t="s">
        <v>97</v>
      </c>
      <c r="C353" s="32" t="s">
        <v>133</v>
      </c>
      <c r="D353" s="39">
        <v>14</v>
      </c>
      <c r="E353" s="40">
        <f t="shared" si="32"/>
        <v>17.079999999999998</v>
      </c>
      <c r="F353" s="50">
        <f t="shared" si="33"/>
        <v>17.64</v>
      </c>
    </row>
    <row r="354" spans="1:6" hidden="1" x14ac:dyDescent="0.25">
      <c r="A354" s="2">
        <v>39</v>
      </c>
      <c r="B354" s="17" t="s">
        <v>98</v>
      </c>
      <c r="C354" s="32" t="s">
        <v>133</v>
      </c>
      <c r="D354" s="39">
        <v>15.23</v>
      </c>
      <c r="E354" s="40">
        <f t="shared" si="32"/>
        <v>18.5806</v>
      </c>
      <c r="F354" s="50">
        <f t="shared" si="33"/>
        <v>19.189800000000002</v>
      </c>
    </row>
    <row r="355" spans="1:6" hidden="1" x14ac:dyDescent="0.25">
      <c r="A355" s="2">
        <v>40</v>
      </c>
      <c r="B355" s="17" t="s">
        <v>99</v>
      </c>
      <c r="C355" s="32" t="s">
        <v>133</v>
      </c>
      <c r="D355" s="39">
        <v>10</v>
      </c>
      <c r="E355" s="40">
        <f t="shared" si="32"/>
        <v>12.2</v>
      </c>
      <c r="F355" s="50">
        <f t="shared" si="33"/>
        <v>12.6</v>
      </c>
    </row>
    <row r="356" spans="1:6" hidden="1" x14ac:dyDescent="0.25">
      <c r="A356" s="2">
        <v>41</v>
      </c>
      <c r="B356" s="17" t="s">
        <v>72</v>
      </c>
      <c r="C356" s="32" t="s">
        <v>133</v>
      </c>
      <c r="D356" s="39">
        <v>10</v>
      </c>
      <c r="E356" s="40">
        <f t="shared" si="32"/>
        <v>12.2</v>
      </c>
      <c r="F356" s="50">
        <f t="shared" si="33"/>
        <v>12.6</v>
      </c>
    </row>
    <row r="357" spans="1:6" hidden="1" x14ac:dyDescent="0.25">
      <c r="A357" s="2">
        <v>42</v>
      </c>
      <c r="B357" s="17" t="s">
        <v>100</v>
      </c>
      <c r="C357" s="32" t="s">
        <v>133</v>
      </c>
      <c r="D357" s="39">
        <v>25</v>
      </c>
      <c r="E357" s="40">
        <f t="shared" si="32"/>
        <v>30.5</v>
      </c>
      <c r="F357" s="50">
        <f t="shared" si="33"/>
        <v>31.5</v>
      </c>
    </row>
    <row r="358" spans="1:6" hidden="1" x14ac:dyDescent="0.25">
      <c r="A358" s="2">
        <v>43</v>
      </c>
      <c r="B358" s="17" t="s">
        <v>101</v>
      </c>
      <c r="C358" s="32" t="s">
        <v>133</v>
      </c>
      <c r="D358" s="39">
        <v>16.920000000000002</v>
      </c>
      <c r="E358" s="40">
        <f t="shared" si="32"/>
        <v>20.642400000000002</v>
      </c>
      <c r="F358" s="50">
        <f t="shared" si="33"/>
        <v>21.319200000000002</v>
      </c>
    </row>
    <row r="359" spans="1:6" hidden="1" x14ac:dyDescent="0.25">
      <c r="A359" s="2">
        <v>44</v>
      </c>
      <c r="B359" s="17" t="s">
        <v>102</v>
      </c>
      <c r="C359" s="32" t="s">
        <v>133</v>
      </c>
      <c r="D359" s="39">
        <v>28.03</v>
      </c>
      <c r="E359" s="40">
        <f t="shared" si="32"/>
        <v>34.196600000000004</v>
      </c>
      <c r="F359" s="50">
        <f t="shared" si="33"/>
        <v>35.317800000000005</v>
      </c>
    </row>
    <row r="360" spans="1:6" hidden="1" x14ac:dyDescent="0.25">
      <c r="A360" s="2">
        <v>45</v>
      </c>
      <c r="B360" s="17" t="s">
        <v>103</v>
      </c>
      <c r="C360" s="32" t="s">
        <v>133</v>
      </c>
      <c r="D360" s="39">
        <v>33.61</v>
      </c>
      <c r="E360" s="40">
        <f t="shared" si="32"/>
        <v>41.004199999999997</v>
      </c>
      <c r="F360" s="50">
        <f t="shared" si="33"/>
        <v>42.348599999999998</v>
      </c>
    </row>
    <row r="361" spans="1:6" hidden="1" x14ac:dyDescent="0.25">
      <c r="A361" s="2">
        <v>46</v>
      </c>
      <c r="B361" s="17" t="s">
        <v>104</v>
      </c>
      <c r="C361" s="32" t="s">
        <v>133</v>
      </c>
      <c r="D361" s="39">
        <v>13.98</v>
      </c>
      <c r="E361" s="40">
        <f t="shared" si="32"/>
        <v>17.055600000000002</v>
      </c>
      <c r="F361" s="50">
        <f t="shared" si="33"/>
        <v>17.614800000000002</v>
      </c>
    </row>
    <row r="362" spans="1:6" hidden="1" x14ac:dyDescent="0.25">
      <c r="A362" s="2">
        <v>47</v>
      </c>
      <c r="B362" s="17" t="s">
        <v>105</v>
      </c>
      <c r="C362" s="32" t="s">
        <v>133</v>
      </c>
      <c r="D362" s="39">
        <v>14.53</v>
      </c>
      <c r="E362" s="40">
        <f t="shared" si="32"/>
        <v>17.726599999999998</v>
      </c>
      <c r="F362" s="50">
        <f t="shared" si="33"/>
        <v>18.3078</v>
      </c>
    </row>
    <row r="363" spans="1:6" hidden="1" x14ac:dyDescent="0.25">
      <c r="A363" s="2">
        <v>48</v>
      </c>
      <c r="B363" s="17" t="s">
        <v>106</v>
      </c>
      <c r="C363" s="32" t="s">
        <v>133</v>
      </c>
      <c r="D363" s="39">
        <v>19.23</v>
      </c>
      <c r="E363" s="40">
        <f t="shared" si="32"/>
        <v>23.460599999999999</v>
      </c>
      <c r="F363" s="50">
        <f t="shared" si="33"/>
        <v>24.229800000000001</v>
      </c>
    </row>
    <row r="364" spans="1:6" hidden="1" x14ac:dyDescent="0.25">
      <c r="A364" s="2">
        <v>49</v>
      </c>
      <c r="B364" s="17" t="s">
        <v>107</v>
      </c>
      <c r="C364" s="32" t="s">
        <v>133</v>
      </c>
      <c r="D364" s="39">
        <v>18.57</v>
      </c>
      <c r="E364" s="40">
        <f t="shared" si="32"/>
        <v>22.6554</v>
      </c>
      <c r="F364" s="50">
        <f t="shared" si="33"/>
        <v>23.398199999999999</v>
      </c>
    </row>
    <row r="365" spans="1:6" hidden="1" x14ac:dyDescent="0.25">
      <c r="A365" s="2">
        <v>50</v>
      </c>
      <c r="B365" s="17" t="s">
        <v>108</v>
      </c>
      <c r="C365" s="32" t="s">
        <v>133</v>
      </c>
      <c r="D365" s="39">
        <v>18</v>
      </c>
      <c r="E365" s="40">
        <f t="shared" si="32"/>
        <v>21.96</v>
      </c>
      <c r="F365" s="50">
        <f t="shared" si="33"/>
        <v>22.68</v>
      </c>
    </row>
    <row r="366" spans="1:6" hidden="1" x14ac:dyDescent="0.25">
      <c r="A366" s="2">
        <v>51</v>
      </c>
      <c r="B366" s="17" t="s">
        <v>109</v>
      </c>
      <c r="C366" s="32" t="s">
        <v>133</v>
      </c>
      <c r="D366" s="39">
        <v>12.75</v>
      </c>
      <c r="E366" s="40">
        <f t="shared" si="32"/>
        <v>15.555</v>
      </c>
      <c r="F366" s="50">
        <f t="shared" si="33"/>
        <v>16.065000000000001</v>
      </c>
    </row>
    <row r="367" spans="1:6" hidden="1" x14ac:dyDescent="0.25">
      <c r="A367" s="2">
        <v>52</v>
      </c>
      <c r="B367" s="17" t="s">
        <v>110</v>
      </c>
      <c r="C367" s="32" t="s">
        <v>133</v>
      </c>
      <c r="D367" s="39">
        <v>16</v>
      </c>
      <c r="E367" s="40">
        <f t="shared" si="32"/>
        <v>19.52</v>
      </c>
      <c r="F367" s="50">
        <f t="shared" si="33"/>
        <v>20.16</v>
      </c>
    </row>
    <row r="368" spans="1:6" hidden="1" x14ac:dyDescent="0.25">
      <c r="A368" s="2">
        <v>53</v>
      </c>
      <c r="B368" s="17" t="s">
        <v>111</v>
      </c>
      <c r="C368" s="32" t="s">
        <v>133</v>
      </c>
      <c r="D368" s="39">
        <v>15.48</v>
      </c>
      <c r="E368" s="40">
        <f t="shared" si="32"/>
        <v>18.8856</v>
      </c>
      <c r="F368" s="50">
        <f t="shared" si="33"/>
        <v>19.504799999999999</v>
      </c>
    </row>
    <row r="369" spans="1:6" hidden="1" x14ac:dyDescent="0.25">
      <c r="A369" s="2">
        <v>54</v>
      </c>
      <c r="B369" s="17" t="s">
        <v>112</v>
      </c>
      <c r="C369" s="32" t="s">
        <v>133</v>
      </c>
      <c r="D369" s="39">
        <v>19.62</v>
      </c>
      <c r="E369" s="40">
        <f t="shared" si="32"/>
        <v>23.936400000000003</v>
      </c>
      <c r="F369" s="50">
        <f t="shared" si="33"/>
        <v>24.721200000000003</v>
      </c>
    </row>
    <row r="370" spans="1:6" hidden="1" x14ac:dyDescent="0.25">
      <c r="A370" s="2">
        <v>55</v>
      </c>
      <c r="B370" s="17" t="s">
        <v>113</v>
      </c>
      <c r="C370" s="32" t="s">
        <v>133</v>
      </c>
      <c r="D370" s="39">
        <v>15.44</v>
      </c>
      <c r="E370" s="40">
        <f t="shared" si="32"/>
        <v>18.8368</v>
      </c>
      <c r="F370" s="50">
        <f t="shared" si="33"/>
        <v>19.4544</v>
      </c>
    </row>
    <row r="371" spans="1:6" hidden="1" x14ac:dyDescent="0.25">
      <c r="A371" s="2">
        <v>56</v>
      </c>
      <c r="B371" s="17" t="s">
        <v>114</v>
      </c>
      <c r="C371" s="32" t="s">
        <v>133</v>
      </c>
      <c r="D371" s="39">
        <v>21.83</v>
      </c>
      <c r="E371" s="40">
        <f t="shared" si="32"/>
        <v>26.632599999999996</v>
      </c>
      <c r="F371" s="50">
        <f t="shared" si="33"/>
        <v>27.505799999999997</v>
      </c>
    </row>
    <row r="372" spans="1:6" hidden="1" x14ac:dyDescent="0.25">
      <c r="A372" s="2">
        <v>57</v>
      </c>
      <c r="B372" s="17" t="s">
        <v>115</v>
      </c>
      <c r="C372" s="32" t="s">
        <v>133</v>
      </c>
      <c r="D372" s="39">
        <v>10</v>
      </c>
      <c r="E372" s="40">
        <f t="shared" si="32"/>
        <v>12.2</v>
      </c>
      <c r="F372" s="50">
        <f t="shared" si="33"/>
        <v>12.6</v>
      </c>
    </row>
    <row r="373" spans="1:6" hidden="1" x14ac:dyDescent="0.25">
      <c r="A373" s="2">
        <v>58</v>
      </c>
      <c r="B373" s="17" t="s">
        <v>116</v>
      </c>
      <c r="C373" s="32" t="s">
        <v>133</v>
      </c>
      <c r="D373" s="39">
        <v>14.54</v>
      </c>
      <c r="E373" s="40">
        <f t="shared" si="32"/>
        <v>17.738799999999998</v>
      </c>
      <c r="F373" s="50">
        <f t="shared" si="33"/>
        <v>18.320399999999999</v>
      </c>
    </row>
    <row r="374" spans="1:6" hidden="1" x14ac:dyDescent="0.25">
      <c r="A374" s="2">
        <v>59</v>
      </c>
      <c r="B374" s="17" t="s">
        <v>117</v>
      </c>
      <c r="C374" s="32" t="s">
        <v>133</v>
      </c>
      <c r="D374" s="39">
        <v>13</v>
      </c>
      <c r="E374" s="40">
        <f t="shared" si="32"/>
        <v>15.86</v>
      </c>
      <c r="F374" s="50">
        <f t="shared" si="33"/>
        <v>16.38</v>
      </c>
    </row>
    <row r="375" spans="1:6" hidden="1" x14ac:dyDescent="0.25">
      <c r="A375" s="2">
        <v>60</v>
      </c>
      <c r="B375" s="17" t="s">
        <v>118</v>
      </c>
      <c r="C375" s="32" t="s">
        <v>133</v>
      </c>
      <c r="D375" s="39">
        <v>25.6</v>
      </c>
      <c r="E375" s="40">
        <f t="shared" si="32"/>
        <v>31.232000000000003</v>
      </c>
      <c r="F375" s="50">
        <f t="shared" si="33"/>
        <v>32.256</v>
      </c>
    </row>
    <row r="376" spans="1:6" hidden="1" x14ac:dyDescent="0.25">
      <c r="A376" s="2">
        <v>61</v>
      </c>
      <c r="B376" s="17" t="s">
        <v>119</v>
      </c>
      <c r="C376" s="32" t="s">
        <v>133</v>
      </c>
      <c r="D376" s="39">
        <v>10.89</v>
      </c>
      <c r="E376" s="40">
        <f t="shared" si="32"/>
        <v>13.2858</v>
      </c>
      <c r="F376" s="50">
        <f t="shared" si="33"/>
        <v>13.721400000000001</v>
      </c>
    </row>
    <row r="377" spans="1:6" ht="15.75" hidden="1" thickBot="1" x14ac:dyDescent="0.3">
      <c r="A377" s="20">
        <v>62</v>
      </c>
      <c r="B377" s="21" t="s">
        <v>120</v>
      </c>
      <c r="C377" s="32" t="s">
        <v>133</v>
      </c>
      <c r="D377" s="42">
        <v>10</v>
      </c>
      <c r="E377" s="40">
        <f t="shared" si="32"/>
        <v>12.2</v>
      </c>
      <c r="F377" s="50">
        <f t="shared" si="33"/>
        <v>12.6</v>
      </c>
    </row>
    <row r="378" spans="1:6" ht="15.75" hidden="1" thickBot="1" x14ac:dyDescent="0.3">
      <c r="A378" s="108"/>
      <c r="B378" s="109"/>
      <c r="C378" s="109"/>
      <c r="D378" s="109"/>
      <c r="E378" s="109"/>
      <c r="F378" s="110"/>
    </row>
    <row r="379" spans="1:6" ht="24" thickBot="1" x14ac:dyDescent="0.3">
      <c r="A379" s="111" t="s">
        <v>45</v>
      </c>
      <c r="B379" s="112"/>
      <c r="C379" s="112"/>
      <c r="D379" s="112"/>
      <c r="E379" s="112"/>
      <c r="F379" s="113"/>
    </row>
    <row r="380" spans="1:6" ht="15.75" thickBot="1" x14ac:dyDescent="0.3">
      <c r="A380" s="22"/>
      <c r="B380" s="23"/>
      <c r="C380" s="30"/>
      <c r="D380" s="36"/>
      <c r="E380" s="37" t="s">
        <v>156</v>
      </c>
      <c r="F380" s="38" t="s">
        <v>134</v>
      </c>
    </row>
    <row r="381" spans="1:6" ht="30" hidden="1" x14ac:dyDescent="0.25">
      <c r="A381" s="25" t="s">
        <v>40</v>
      </c>
      <c r="B381" s="26" t="s">
        <v>53</v>
      </c>
      <c r="C381" s="27" t="s">
        <v>59</v>
      </c>
      <c r="D381" s="28" t="s">
        <v>130</v>
      </c>
      <c r="E381" s="29" t="s">
        <v>131</v>
      </c>
      <c r="F381" s="24" t="s">
        <v>131</v>
      </c>
    </row>
    <row r="382" spans="1:6" hidden="1" x14ac:dyDescent="0.25">
      <c r="A382" s="2">
        <v>63</v>
      </c>
      <c r="B382" s="17" t="s">
        <v>121</v>
      </c>
      <c r="C382" s="33" t="s">
        <v>133</v>
      </c>
      <c r="D382" s="39">
        <v>13</v>
      </c>
      <c r="E382" s="40">
        <f>(D382*0.25)+D382</f>
        <v>16.25</v>
      </c>
      <c r="F382" s="50">
        <f>(D382*0.28)+D382</f>
        <v>16.64</v>
      </c>
    </row>
    <row r="383" spans="1:6" hidden="1" x14ac:dyDescent="0.25">
      <c r="A383" s="2">
        <v>64</v>
      </c>
      <c r="B383" s="17" t="s">
        <v>122</v>
      </c>
      <c r="C383" s="33" t="s">
        <v>133</v>
      </c>
      <c r="D383" s="39">
        <v>11.13</v>
      </c>
      <c r="E383" s="40">
        <f t="shared" ref="E383:E390" si="34">(D383*0.25)+D383</f>
        <v>13.912500000000001</v>
      </c>
      <c r="F383" s="50">
        <f t="shared" ref="F383:F390" si="35">(D383*0.28)+D383</f>
        <v>14.246400000000001</v>
      </c>
    </row>
    <row r="384" spans="1:6" hidden="1" x14ac:dyDescent="0.25">
      <c r="A384" s="2">
        <v>65</v>
      </c>
      <c r="B384" s="17" t="s">
        <v>129</v>
      </c>
      <c r="C384" s="33" t="s">
        <v>133</v>
      </c>
      <c r="D384" s="39">
        <v>22.88</v>
      </c>
      <c r="E384" s="40">
        <f t="shared" si="34"/>
        <v>28.599999999999998</v>
      </c>
      <c r="F384" s="50">
        <f t="shared" si="35"/>
        <v>29.2864</v>
      </c>
    </row>
    <row r="385" spans="1:6" hidden="1" x14ac:dyDescent="0.25">
      <c r="A385" s="2">
        <v>66</v>
      </c>
      <c r="B385" s="17" t="s">
        <v>123</v>
      </c>
      <c r="C385" s="33" t="s">
        <v>133</v>
      </c>
      <c r="D385" s="39">
        <v>16.940000000000001</v>
      </c>
      <c r="E385" s="40">
        <f t="shared" si="34"/>
        <v>21.175000000000001</v>
      </c>
      <c r="F385" s="50">
        <f t="shared" si="35"/>
        <v>21.683200000000003</v>
      </c>
    </row>
    <row r="386" spans="1:6" hidden="1" x14ac:dyDescent="0.25">
      <c r="A386" s="2">
        <v>67</v>
      </c>
      <c r="B386" s="17" t="s">
        <v>124</v>
      </c>
      <c r="C386" s="33" t="s">
        <v>133</v>
      </c>
      <c r="D386" s="39">
        <v>20</v>
      </c>
      <c r="E386" s="40">
        <f t="shared" si="34"/>
        <v>25</v>
      </c>
      <c r="F386" s="50">
        <f t="shared" si="35"/>
        <v>25.6</v>
      </c>
    </row>
    <row r="387" spans="1:6" hidden="1" x14ac:dyDescent="0.25">
      <c r="A387" s="2">
        <v>68</v>
      </c>
      <c r="B387" s="17" t="s">
        <v>125</v>
      </c>
      <c r="C387" s="33" t="s">
        <v>133</v>
      </c>
      <c r="D387" s="39">
        <v>14</v>
      </c>
      <c r="E387" s="40">
        <f t="shared" si="34"/>
        <v>17.5</v>
      </c>
      <c r="F387" s="50">
        <f t="shared" si="35"/>
        <v>17.920000000000002</v>
      </c>
    </row>
    <row r="388" spans="1:6" hidden="1" x14ac:dyDescent="0.25">
      <c r="A388" s="2">
        <v>69</v>
      </c>
      <c r="B388" s="17" t="s">
        <v>126</v>
      </c>
      <c r="C388" s="33" t="s">
        <v>133</v>
      </c>
      <c r="D388" s="39">
        <v>16</v>
      </c>
      <c r="E388" s="40">
        <f t="shared" si="34"/>
        <v>20</v>
      </c>
      <c r="F388" s="50">
        <f t="shared" si="35"/>
        <v>20.48</v>
      </c>
    </row>
    <row r="389" spans="1:6" hidden="1" x14ac:dyDescent="0.25">
      <c r="A389" s="2">
        <v>70</v>
      </c>
      <c r="B389" s="17" t="s">
        <v>127</v>
      </c>
      <c r="C389" s="33" t="s">
        <v>133</v>
      </c>
      <c r="D389" s="39">
        <v>16</v>
      </c>
      <c r="E389" s="40">
        <f t="shared" si="34"/>
        <v>20</v>
      </c>
      <c r="F389" s="50">
        <f t="shared" si="35"/>
        <v>20.48</v>
      </c>
    </row>
    <row r="390" spans="1:6" ht="15.75" hidden="1" thickBot="1" x14ac:dyDescent="0.3">
      <c r="A390" s="14">
        <v>71</v>
      </c>
      <c r="B390" s="18" t="s">
        <v>128</v>
      </c>
      <c r="C390" s="33" t="s">
        <v>133</v>
      </c>
      <c r="D390" s="44">
        <v>24</v>
      </c>
      <c r="E390" s="40">
        <f t="shared" si="34"/>
        <v>30</v>
      </c>
      <c r="F390" s="50">
        <f t="shared" si="35"/>
        <v>30.72</v>
      </c>
    </row>
    <row r="391" spans="1:6" ht="15.75" hidden="1" thickBot="1" x14ac:dyDescent="0.3">
      <c r="A391" s="108"/>
      <c r="B391" s="109"/>
      <c r="C391" s="109"/>
      <c r="D391" s="109"/>
      <c r="E391" s="109"/>
      <c r="F391" s="110"/>
    </row>
    <row r="392" spans="1:6" ht="24" thickBot="1" x14ac:dyDescent="0.3">
      <c r="A392" s="111" t="s">
        <v>58</v>
      </c>
      <c r="B392" s="112"/>
      <c r="C392" s="112"/>
      <c r="D392" s="112"/>
      <c r="E392" s="112"/>
      <c r="F392" s="113"/>
    </row>
    <row r="393" spans="1:6" ht="16.5" thickBot="1" x14ac:dyDescent="0.3">
      <c r="A393" s="139" t="s">
        <v>51</v>
      </c>
      <c r="B393" s="140"/>
      <c r="C393" s="140"/>
      <c r="D393" s="140"/>
      <c r="E393" s="140"/>
      <c r="F393" s="141"/>
    </row>
    <row r="394" spans="1:6" ht="15.75" thickBot="1" x14ac:dyDescent="0.3">
      <c r="A394" s="22"/>
      <c r="B394" s="23"/>
      <c r="C394" s="30"/>
      <c r="D394" s="36"/>
      <c r="E394" s="102"/>
      <c r="F394" s="103"/>
    </row>
    <row r="395" spans="1:6" ht="30" x14ac:dyDescent="0.25">
      <c r="A395" s="25" t="s">
        <v>40</v>
      </c>
      <c r="B395" s="26" t="s">
        <v>52</v>
      </c>
      <c r="C395" s="27" t="s">
        <v>59</v>
      </c>
      <c r="D395" s="49" t="s">
        <v>130</v>
      </c>
      <c r="E395" s="104"/>
      <c r="F395" s="105"/>
    </row>
    <row r="396" spans="1:6" x14ac:dyDescent="0.25">
      <c r="A396" s="2">
        <v>72</v>
      </c>
      <c r="B396" s="16" t="s">
        <v>50</v>
      </c>
      <c r="C396" s="34" t="s">
        <v>136</v>
      </c>
      <c r="D396" s="43">
        <v>33</v>
      </c>
      <c r="E396" s="104"/>
      <c r="F396" s="105"/>
    </row>
    <row r="397" spans="1:6" x14ac:dyDescent="0.25">
      <c r="A397" s="2">
        <v>73</v>
      </c>
      <c r="B397" s="16" t="s">
        <v>46</v>
      </c>
      <c r="C397" s="34" t="s">
        <v>136</v>
      </c>
      <c r="D397" s="43">
        <v>8.85</v>
      </c>
      <c r="E397" s="104"/>
      <c r="F397" s="105"/>
    </row>
    <row r="398" spans="1:6" x14ac:dyDescent="0.25">
      <c r="A398" s="2">
        <v>74</v>
      </c>
      <c r="B398" s="16" t="s">
        <v>47</v>
      </c>
      <c r="C398" s="34" t="s">
        <v>136</v>
      </c>
      <c r="D398" s="43">
        <v>25</v>
      </c>
      <c r="E398" s="104"/>
      <c r="F398" s="105"/>
    </row>
    <row r="399" spans="1:6" x14ac:dyDescent="0.25">
      <c r="A399" s="2">
        <v>75</v>
      </c>
      <c r="B399" s="16" t="s">
        <v>48</v>
      </c>
      <c r="C399" s="34" t="s">
        <v>136</v>
      </c>
      <c r="D399" s="43">
        <v>9</v>
      </c>
      <c r="E399" s="104"/>
      <c r="F399" s="105"/>
    </row>
    <row r="400" spans="1:6" ht="15.75" thickBot="1" x14ac:dyDescent="0.3">
      <c r="A400" s="14">
        <v>76</v>
      </c>
      <c r="B400" s="19" t="s">
        <v>49</v>
      </c>
      <c r="C400" s="35" t="s">
        <v>136</v>
      </c>
      <c r="D400" s="45">
        <v>10</v>
      </c>
      <c r="E400" s="106"/>
      <c r="F400" s="107"/>
    </row>
    <row r="401" spans="1:6" ht="16.5" thickBot="1" x14ac:dyDescent="0.3">
      <c r="A401" s="114" t="s">
        <v>140</v>
      </c>
      <c r="B401" s="115"/>
      <c r="C401" s="115"/>
      <c r="D401" s="115"/>
      <c r="E401" s="115"/>
      <c r="F401" s="116"/>
    </row>
    <row r="402" spans="1:6" ht="15.75" thickBot="1" x14ac:dyDescent="0.3">
      <c r="A402" s="22"/>
      <c r="B402" s="23"/>
      <c r="C402" s="30"/>
      <c r="D402" s="36"/>
      <c r="E402" s="102"/>
      <c r="F402" s="103"/>
    </row>
    <row r="403" spans="1:6" ht="30" x14ac:dyDescent="0.25">
      <c r="A403" s="25" t="s">
        <v>40</v>
      </c>
      <c r="B403" s="26" t="s">
        <v>137</v>
      </c>
      <c r="C403" s="27" t="s">
        <v>59</v>
      </c>
      <c r="D403" s="49" t="s">
        <v>130</v>
      </c>
      <c r="E403" s="104"/>
      <c r="F403" s="105"/>
    </row>
    <row r="404" spans="1:6" ht="15.75" thickBot="1" x14ac:dyDescent="0.3">
      <c r="A404" s="14">
        <v>77</v>
      </c>
      <c r="B404" s="19" t="s">
        <v>138</v>
      </c>
      <c r="C404" s="35" t="s">
        <v>139</v>
      </c>
      <c r="D404" s="45">
        <v>2</v>
      </c>
      <c r="E404" s="106"/>
      <c r="F404" s="107"/>
    </row>
    <row r="405" spans="1:6" ht="47.25" thickBot="1" x14ac:dyDescent="0.3">
      <c r="A405" s="120" t="s">
        <v>54</v>
      </c>
      <c r="B405" s="121"/>
      <c r="C405" s="121"/>
      <c r="D405" s="121"/>
      <c r="E405" s="121"/>
      <c r="F405" s="122"/>
    </row>
    <row r="406" spans="1:6" ht="24" thickBot="1" x14ac:dyDescent="0.3">
      <c r="A406" s="111" t="s">
        <v>42</v>
      </c>
      <c r="B406" s="112"/>
      <c r="C406" s="112"/>
      <c r="D406" s="112"/>
      <c r="E406" s="112"/>
      <c r="F406" s="113"/>
    </row>
    <row r="407" spans="1:6" ht="15.75" thickBot="1" x14ac:dyDescent="0.3">
      <c r="A407" s="22"/>
      <c r="B407" s="23"/>
      <c r="C407" s="30"/>
      <c r="D407" s="36"/>
      <c r="E407" s="37" t="s">
        <v>154</v>
      </c>
      <c r="F407" s="38" t="s">
        <v>153</v>
      </c>
    </row>
    <row r="408" spans="1:6" ht="30" hidden="1" x14ac:dyDescent="0.25">
      <c r="A408" s="25" t="s">
        <v>40</v>
      </c>
      <c r="B408" s="26" t="s">
        <v>53</v>
      </c>
      <c r="C408" s="27" t="s">
        <v>59</v>
      </c>
      <c r="D408" s="28" t="s">
        <v>130</v>
      </c>
      <c r="E408" s="29" t="s">
        <v>131</v>
      </c>
      <c r="F408" s="24" t="s">
        <v>131</v>
      </c>
    </row>
    <row r="409" spans="1:6" hidden="1" x14ac:dyDescent="0.25">
      <c r="A409" s="2">
        <v>1</v>
      </c>
      <c r="B409" s="3" t="s">
        <v>60</v>
      </c>
      <c r="C409" s="31" t="s">
        <v>133</v>
      </c>
      <c r="D409" s="39">
        <v>10.41</v>
      </c>
      <c r="E409" s="40">
        <f>(D409*0.22)+D409</f>
        <v>12.700200000000001</v>
      </c>
      <c r="F409" s="41">
        <f>(D409*0.25)+D409</f>
        <v>13.012499999999999</v>
      </c>
    </row>
    <row r="410" spans="1:6" hidden="1" x14ac:dyDescent="0.25">
      <c r="A410" s="2">
        <f>A409+1</f>
        <v>2</v>
      </c>
      <c r="B410" s="4" t="s">
        <v>61</v>
      </c>
      <c r="C410" s="31" t="s">
        <v>133</v>
      </c>
      <c r="D410" s="39">
        <v>13.28</v>
      </c>
      <c r="E410" s="40">
        <f t="shared" ref="E410:E423" si="36">(D410*0.22)+D410</f>
        <v>16.201599999999999</v>
      </c>
      <c r="F410" s="41">
        <f t="shared" ref="F410:F423" si="37">(D410*0.25)+D410</f>
        <v>16.599999999999998</v>
      </c>
    </row>
    <row r="411" spans="1:6" hidden="1" x14ac:dyDescent="0.25">
      <c r="A411" s="2">
        <f t="shared" ref="A411" si="38">A410+1</f>
        <v>3</v>
      </c>
      <c r="B411" s="3" t="s">
        <v>62</v>
      </c>
      <c r="C411" s="31" t="s">
        <v>133</v>
      </c>
      <c r="D411" s="39">
        <v>12.85</v>
      </c>
      <c r="E411" s="40">
        <f t="shared" si="36"/>
        <v>15.677</v>
      </c>
      <c r="F411" s="41">
        <f t="shared" si="37"/>
        <v>16.0625</v>
      </c>
    </row>
    <row r="412" spans="1:6" hidden="1" x14ac:dyDescent="0.25">
      <c r="A412" s="2">
        <v>4</v>
      </c>
      <c r="B412" s="3" t="s">
        <v>63</v>
      </c>
      <c r="C412" s="31" t="s">
        <v>133</v>
      </c>
      <c r="D412" s="39">
        <v>16.36</v>
      </c>
      <c r="E412" s="40">
        <f t="shared" si="36"/>
        <v>19.959199999999999</v>
      </c>
      <c r="F412" s="41">
        <f t="shared" si="37"/>
        <v>20.45</v>
      </c>
    </row>
    <row r="413" spans="1:6" hidden="1" x14ac:dyDescent="0.25">
      <c r="A413" s="2">
        <v>5</v>
      </c>
      <c r="B413" s="3" t="s">
        <v>64</v>
      </c>
      <c r="C413" s="31" t="s">
        <v>133</v>
      </c>
      <c r="D413" s="39">
        <v>11.52</v>
      </c>
      <c r="E413" s="40">
        <f t="shared" si="36"/>
        <v>14.054399999999999</v>
      </c>
      <c r="F413" s="41">
        <f t="shared" si="37"/>
        <v>14.399999999999999</v>
      </c>
    </row>
    <row r="414" spans="1:6" hidden="1" x14ac:dyDescent="0.25">
      <c r="A414" s="2">
        <v>6</v>
      </c>
      <c r="B414" s="3" t="s">
        <v>65</v>
      </c>
      <c r="C414" s="31" t="s">
        <v>133</v>
      </c>
      <c r="D414" s="39">
        <v>10.36</v>
      </c>
      <c r="E414" s="40">
        <f t="shared" si="36"/>
        <v>12.639199999999999</v>
      </c>
      <c r="F414" s="41">
        <f t="shared" si="37"/>
        <v>12.95</v>
      </c>
    </row>
    <row r="415" spans="1:6" hidden="1" x14ac:dyDescent="0.25">
      <c r="A415" s="2">
        <v>7</v>
      </c>
      <c r="B415" s="3" t="s">
        <v>66</v>
      </c>
      <c r="C415" s="31" t="s">
        <v>133</v>
      </c>
      <c r="D415" s="39">
        <v>11.28</v>
      </c>
      <c r="E415" s="40">
        <f t="shared" si="36"/>
        <v>13.7616</v>
      </c>
      <c r="F415" s="41">
        <f t="shared" si="37"/>
        <v>14.1</v>
      </c>
    </row>
    <row r="416" spans="1:6" hidden="1" x14ac:dyDescent="0.25">
      <c r="A416" s="2">
        <v>8</v>
      </c>
      <c r="B416" s="3" t="s">
        <v>67</v>
      </c>
      <c r="C416" s="31" t="s">
        <v>133</v>
      </c>
      <c r="D416" s="39">
        <v>41.69</v>
      </c>
      <c r="E416" s="40">
        <f t="shared" si="36"/>
        <v>50.861799999999995</v>
      </c>
      <c r="F416" s="41">
        <f t="shared" si="37"/>
        <v>52.112499999999997</v>
      </c>
    </row>
    <row r="417" spans="1:6" hidden="1" x14ac:dyDescent="0.25">
      <c r="A417" s="2">
        <v>9</v>
      </c>
      <c r="B417" s="3" t="s">
        <v>68</v>
      </c>
      <c r="C417" s="31" t="s">
        <v>133</v>
      </c>
      <c r="D417" s="39">
        <v>9.52</v>
      </c>
      <c r="E417" s="40">
        <f t="shared" si="36"/>
        <v>11.6144</v>
      </c>
      <c r="F417" s="41">
        <f t="shared" si="37"/>
        <v>11.899999999999999</v>
      </c>
    </row>
    <row r="418" spans="1:6" hidden="1" x14ac:dyDescent="0.25">
      <c r="A418" s="2">
        <v>10</v>
      </c>
      <c r="B418" s="3" t="s">
        <v>72</v>
      </c>
      <c r="C418" s="31" t="s">
        <v>133</v>
      </c>
      <c r="D418" s="39">
        <v>10.5</v>
      </c>
      <c r="E418" s="40">
        <f t="shared" si="36"/>
        <v>12.81</v>
      </c>
      <c r="F418" s="41">
        <f t="shared" si="37"/>
        <v>13.125</v>
      </c>
    </row>
    <row r="419" spans="1:6" hidden="1" x14ac:dyDescent="0.25">
      <c r="A419" s="2">
        <v>11</v>
      </c>
      <c r="B419" s="3" t="s">
        <v>73</v>
      </c>
      <c r="C419" s="31" t="s">
        <v>133</v>
      </c>
      <c r="D419" s="39">
        <v>16.149999999999999</v>
      </c>
      <c r="E419" s="40">
        <f t="shared" si="36"/>
        <v>19.702999999999999</v>
      </c>
      <c r="F419" s="41">
        <f t="shared" si="37"/>
        <v>20.1875</v>
      </c>
    </row>
    <row r="420" spans="1:6" hidden="1" x14ac:dyDescent="0.25">
      <c r="A420" s="2">
        <v>12</v>
      </c>
      <c r="B420" s="3" t="s">
        <v>74</v>
      </c>
      <c r="C420" s="31" t="s">
        <v>133</v>
      </c>
      <c r="D420" s="39">
        <v>12.06</v>
      </c>
      <c r="E420" s="40">
        <f t="shared" si="36"/>
        <v>14.713200000000001</v>
      </c>
      <c r="F420" s="41">
        <f t="shared" si="37"/>
        <v>15.075000000000001</v>
      </c>
    </row>
    <row r="421" spans="1:6" hidden="1" x14ac:dyDescent="0.25">
      <c r="A421" s="2">
        <v>13</v>
      </c>
      <c r="B421" s="3" t="s">
        <v>69</v>
      </c>
      <c r="C421" s="31" t="s">
        <v>133</v>
      </c>
      <c r="D421" s="39">
        <v>12.17</v>
      </c>
      <c r="E421" s="40">
        <f t="shared" si="36"/>
        <v>14.8474</v>
      </c>
      <c r="F421" s="41">
        <f t="shared" si="37"/>
        <v>15.2125</v>
      </c>
    </row>
    <row r="422" spans="1:6" hidden="1" x14ac:dyDescent="0.25">
      <c r="A422" s="2">
        <v>14</v>
      </c>
      <c r="B422" s="3" t="s">
        <v>70</v>
      </c>
      <c r="C422" s="31" t="s">
        <v>133</v>
      </c>
      <c r="D422" s="39">
        <v>15</v>
      </c>
      <c r="E422" s="40">
        <f t="shared" si="36"/>
        <v>18.3</v>
      </c>
      <c r="F422" s="41">
        <f t="shared" si="37"/>
        <v>18.75</v>
      </c>
    </row>
    <row r="423" spans="1:6" ht="15.75" hidden="1" thickBot="1" x14ac:dyDescent="0.3">
      <c r="A423" s="20">
        <v>15</v>
      </c>
      <c r="B423" s="3" t="s">
        <v>71</v>
      </c>
      <c r="C423" s="31" t="s">
        <v>133</v>
      </c>
      <c r="D423" s="42">
        <v>9.26</v>
      </c>
      <c r="E423" s="40">
        <f t="shared" si="36"/>
        <v>11.2972</v>
      </c>
      <c r="F423" s="41">
        <f t="shared" si="37"/>
        <v>11.574999999999999</v>
      </c>
    </row>
    <row r="424" spans="1:6" ht="15.75" hidden="1" thickBot="1" x14ac:dyDescent="0.3">
      <c r="A424" s="108"/>
      <c r="B424" s="109"/>
      <c r="C424" s="109"/>
      <c r="D424" s="109"/>
      <c r="E424" s="109"/>
      <c r="F424" s="110"/>
    </row>
    <row r="425" spans="1:6" ht="24" thickBot="1" x14ac:dyDescent="0.3">
      <c r="A425" s="111" t="s">
        <v>43</v>
      </c>
      <c r="B425" s="112"/>
      <c r="C425" s="112"/>
      <c r="D425" s="112"/>
      <c r="E425" s="112"/>
      <c r="F425" s="113"/>
    </row>
    <row r="426" spans="1:6" ht="15.75" thickBot="1" x14ac:dyDescent="0.3">
      <c r="A426" s="22"/>
      <c r="B426" s="23"/>
      <c r="C426" s="30"/>
      <c r="D426" s="36"/>
      <c r="E426" s="37" t="s">
        <v>155</v>
      </c>
      <c r="F426" s="38" t="s">
        <v>150</v>
      </c>
    </row>
    <row r="427" spans="1:6" ht="30" hidden="1" x14ac:dyDescent="0.25">
      <c r="A427" s="25" t="s">
        <v>40</v>
      </c>
      <c r="B427" s="26" t="s">
        <v>53</v>
      </c>
      <c r="C427" s="27" t="s">
        <v>59</v>
      </c>
      <c r="D427" s="28" t="s">
        <v>130</v>
      </c>
      <c r="E427" s="29" t="s">
        <v>131</v>
      </c>
      <c r="F427" s="24" t="s">
        <v>131</v>
      </c>
    </row>
    <row r="428" spans="1:6" hidden="1" x14ac:dyDescent="0.25">
      <c r="A428" s="2">
        <v>16</v>
      </c>
      <c r="B428" s="3" t="s">
        <v>75</v>
      </c>
      <c r="C428" s="31" t="s">
        <v>133</v>
      </c>
      <c r="D428" s="39">
        <v>8.6999999999999993</v>
      </c>
      <c r="E428" s="40">
        <f>(D428*0.24)+D428</f>
        <v>10.787999999999998</v>
      </c>
      <c r="F428" s="41">
        <f>(D428*0.26)+D428</f>
        <v>10.962</v>
      </c>
    </row>
    <row r="429" spans="1:6" hidden="1" x14ac:dyDescent="0.25">
      <c r="A429" s="2">
        <v>17</v>
      </c>
      <c r="B429" s="4" t="s">
        <v>76</v>
      </c>
      <c r="C429" s="31" t="s">
        <v>133</v>
      </c>
      <c r="D429" s="39">
        <v>8.18</v>
      </c>
      <c r="E429" s="40">
        <f t="shared" ref="E429:E441" si="39">(D429*0.24)+D429</f>
        <v>10.1432</v>
      </c>
      <c r="F429" s="41">
        <f t="shared" ref="F429:F441" si="40">(D429*0.26)+D429</f>
        <v>10.306799999999999</v>
      </c>
    </row>
    <row r="430" spans="1:6" hidden="1" x14ac:dyDescent="0.25">
      <c r="A430" s="2">
        <v>18</v>
      </c>
      <c r="B430" s="3" t="s">
        <v>77</v>
      </c>
      <c r="C430" s="31" t="s">
        <v>133</v>
      </c>
      <c r="D430" s="39">
        <v>25</v>
      </c>
      <c r="E430" s="40">
        <f t="shared" si="39"/>
        <v>31</v>
      </c>
      <c r="F430" s="41">
        <f t="shared" si="40"/>
        <v>31.5</v>
      </c>
    </row>
    <row r="431" spans="1:6" hidden="1" x14ac:dyDescent="0.25">
      <c r="A431" s="2">
        <v>19</v>
      </c>
      <c r="B431" s="3" t="s">
        <v>78</v>
      </c>
      <c r="C431" s="31" t="s">
        <v>133</v>
      </c>
      <c r="D431" s="39">
        <v>11.07</v>
      </c>
      <c r="E431" s="40">
        <f t="shared" si="39"/>
        <v>13.726800000000001</v>
      </c>
      <c r="F431" s="41">
        <f t="shared" si="40"/>
        <v>13.9482</v>
      </c>
    </row>
    <row r="432" spans="1:6" hidden="1" x14ac:dyDescent="0.25">
      <c r="A432" s="2">
        <v>20</v>
      </c>
      <c r="B432" s="3" t="s">
        <v>79</v>
      </c>
      <c r="C432" s="31" t="s">
        <v>133</v>
      </c>
      <c r="D432" s="39">
        <v>10.77</v>
      </c>
      <c r="E432" s="40">
        <f t="shared" si="39"/>
        <v>13.354799999999999</v>
      </c>
      <c r="F432" s="41">
        <f t="shared" si="40"/>
        <v>13.5702</v>
      </c>
    </row>
    <row r="433" spans="1:6" hidden="1" x14ac:dyDescent="0.25">
      <c r="A433" s="2">
        <v>21</v>
      </c>
      <c r="B433" s="3" t="s">
        <v>80</v>
      </c>
      <c r="C433" s="31" t="s">
        <v>133</v>
      </c>
      <c r="D433" s="39">
        <v>11.76</v>
      </c>
      <c r="E433" s="40">
        <f t="shared" si="39"/>
        <v>14.5824</v>
      </c>
      <c r="F433" s="41">
        <f t="shared" si="40"/>
        <v>14.817599999999999</v>
      </c>
    </row>
    <row r="434" spans="1:6" hidden="1" x14ac:dyDescent="0.25">
      <c r="A434" s="2">
        <v>22</v>
      </c>
      <c r="B434" s="3" t="s">
        <v>81</v>
      </c>
      <c r="C434" s="31" t="s">
        <v>133</v>
      </c>
      <c r="D434" s="39">
        <v>15</v>
      </c>
      <c r="E434" s="40">
        <f t="shared" si="39"/>
        <v>18.600000000000001</v>
      </c>
      <c r="F434" s="41">
        <f t="shared" si="40"/>
        <v>18.899999999999999</v>
      </c>
    </row>
    <row r="435" spans="1:6" hidden="1" x14ac:dyDescent="0.25">
      <c r="A435" s="2">
        <v>23</v>
      </c>
      <c r="B435" s="3" t="s">
        <v>82</v>
      </c>
      <c r="C435" s="31" t="s">
        <v>133</v>
      </c>
      <c r="D435" s="39">
        <v>10.5</v>
      </c>
      <c r="E435" s="40">
        <f t="shared" si="39"/>
        <v>13.02</v>
      </c>
      <c r="F435" s="41">
        <f t="shared" si="40"/>
        <v>13.23</v>
      </c>
    </row>
    <row r="436" spans="1:6" hidden="1" x14ac:dyDescent="0.25">
      <c r="A436" s="2">
        <v>24</v>
      </c>
      <c r="B436" s="3" t="s">
        <v>83</v>
      </c>
      <c r="C436" s="31" t="s">
        <v>133</v>
      </c>
      <c r="D436" s="39">
        <v>16</v>
      </c>
      <c r="E436" s="40">
        <f t="shared" si="39"/>
        <v>19.84</v>
      </c>
      <c r="F436" s="41">
        <f t="shared" si="40"/>
        <v>20.16</v>
      </c>
    </row>
    <row r="437" spans="1:6" hidden="1" x14ac:dyDescent="0.25">
      <c r="A437" s="2">
        <v>25</v>
      </c>
      <c r="B437" s="3" t="s">
        <v>84</v>
      </c>
      <c r="C437" s="31" t="s">
        <v>133</v>
      </c>
      <c r="D437" s="39">
        <v>9.4700000000000006</v>
      </c>
      <c r="E437" s="40">
        <f t="shared" si="39"/>
        <v>11.742800000000001</v>
      </c>
      <c r="F437" s="41">
        <f t="shared" si="40"/>
        <v>11.932200000000002</v>
      </c>
    </row>
    <row r="438" spans="1:6" hidden="1" x14ac:dyDescent="0.25">
      <c r="A438" s="2">
        <v>26</v>
      </c>
      <c r="B438" s="3" t="s">
        <v>85</v>
      </c>
      <c r="C438" s="31" t="s">
        <v>133</v>
      </c>
      <c r="D438" s="39">
        <v>11.2</v>
      </c>
      <c r="E438" s="40">
        <f t="shared" si="39"/>
        <v>13.887999999999998</v>
      </c>
      <c r="F438" s="41">
        <f t="shared" si="40"/>
        <v>14.111999999999998</v>
      </c>
    </row>
    <row r="439" spans="1:6" hidden="1" x14ac:dyDescent="0.25">
      <c r="A439" s="2">
        <v>27</v>
      </c>
      <c r="B439" s="3" t="s">
        <v>86</v>
      </c>
      <c r="C439" s="31" t="s">
        <v>133</v>
      </c>
      <c r="D439" s="39">
        <v>21.23</v>
      </c>
      <c r="E439" s="40">
        <f t="shared" si="39"/>
        <v>26.325200000000002</v>
      </c>
      <c r="F439" s="41">
        <f t="shared" si="40"/>
        <v>26.7498</v>
      </c>
    </row>
    <row r="440" spans="1:6" hidden="1" x14ac:dyDescent="0.25">
      <c r="A440" s="2">
        <v>28</v>
      </c>
      <c r="B440" s="3" t="s">
        <v>87</v>
      </c>
      <c r="C440" s="31" t="s">
        <v>133</v>
      </c>
      <c r="D440" s="39">
        <v>8.5</v>
      </c>
      <c r="E440" s="40">
        <f t="shared" si="39"/>
        <v>10.54</v>
      </c>
      <c r="F440" s="41">
        <f t="shared" si="40"/>
        <v>10.71</v>
      </c>
    </row>
    <row r="441" spans="1:6" ht="15.75" hidden="1" thickBot="1" x14ac:dyDescent="0.3">
      <c r="A441" s="14">
        <v>29</v>
      </c>
      <c r="B441" s="15" t="s">
        <v>88</v>
      </c>
      <c r="C441" s="31" t="s">
        <v>133</v>
      </c>
      <c r="D441" s="44">
        <v>10.85</v>
      </c>
      <c r="E441" s="40">
        <f t="shared" si="39"/>
        <v>13.453999999999999</v>
      </c>
      <c r="F441" s="41">
        <f t="shared" si="40"/>
        <v>13.670999999999999</v>
      </c>
    </row>
    <row r="442" spans="1:6" ht="15.75" hidden="1" thickBot="1" x14ac:dyDescent="0.3">
      <c r="A442" s="117"/>
      <c r="B442" s="118"/>
      <c r="C442" s="118"/>
      <c r="D442" s="118"/>
      <c r="E442" s="118"/>
      <c r="F442" s="119"/>
    </row>
    <row r="443" spans="1:6" ht="24" thickBot="1" x14ac:dyDescent="0.3">
      <c r="A443" s="111" t="s">
        <v>44</v>
      </c>
      <c r="B443" s="112"/>
      <c r="C443" s="112"/>
      <c r="D443" s="112"/>
      <c r="E443" s="112"/>
      <c r="F443" s="113"/>
    </row>
    <row r="444" spans="1:6" ht="15.75" thickBot="1" x14ac:dyDescent="0.3">
      <c r="A444" s="22"/>
      <c r="B444" s="23"/>
      <c r="C444" s="30"/>
      <c r="D444" s="36"/>
      <c r="E444" s="37" t="s">
        <v>154</v>
      </c>
      <c r="F444" s="38" t="s">
        <v>150</v>
      </c>
    </row>
    <row r="445" spans="1:6" ht="30" hidden="1" x14ac:dyDescent="0.25">
      <c r="A445" s="25" t="s">
        <v>40</v>
      </c>
      <c r="B445" s="26" t="s">
        <v>53</v>
      </c>
      <c r="C445" s="27" t="s">
        <v>59</v>
      </c>
      <c r="D445" s="28" t="s">
        <v>130</v>
      </c>
      <c r="E445" s="29" t="s">
        <v>131</v>
      </c>
      <c r="F445" s="24" t="s">
        <v>131</v>
      </c>
    </row>
    <row r="446" spans="1:6" hidden="1" x14ac:dyDescent="0.25">
      <c r="A446" s="2">
        <v>30</v>
      </c>
      <c r="B446" s="17" t="s">
        <v>89</v>
      </c>
      <c r="C446" s="32" t="s">
        <v>133</v>
      </c>
      <c r="D446" s="39">
        <v>17.239999999999998</v>
      </c>
      <c r="E446" s="40">
        <f>(D446*0.22)+D446</f>
        <v>21.032799999999998</v>
      </c>
      <c r="F446" s="50">
        <f>(D446*0.26)+D446</f>
        <v>21.7224</v>
      </c>
    </row>
    <row r="447" spans="1:6" hidden="1" x14ac:dyDescent="0.25">
      <c r="A447" s="2">
        <v>31</v>
      </c>
      <c r="B447" s="17" t="s">
        <v>90</v>
      </c>
      <c r="C447" s="32" t="s">
        <v>133</v>
      </c>
      <c r="D447" s="39">
        <v>16.329999999999998</v>
      </c>
      <c r="E447" s="40">
        <f t="shared" ref="E447:E478" si="41">(D447*0.22)+D447</f>
        <v>19.922599999999999</v>
      </c>
      <c r="F447" s="50">
        <f t="shared" ref="F447:F478" si="42">(D447*0.26)+D447</f>
        <v>20.575799999999997</v>
      </c>
    </row>
    <row r="448" spans="1:6" hidden="1" x14ac:dyDescent="0.25">
      <c r="A448" s="2">
        <v>32</v>
      </c>
      <c r="B448" s="17" t="s">
        <v>91</v>
      </c>
      <c r="C448" s="32" t="s">
        <v>133</v>
      </c>
      <c r="D448" s="39">
        <v>14.06</v>
      </c>
      <c r="E448" s="40">
        <f t="shared" si="41"/>
        <v>17.153200000000002</v>
      </c>
      <c r="F448" s="50">
        <f t="shared" si="42"/>
        <v>17.715600000000002</v>
      </c>
    </row>
    <row r="449" spans="1:6" hidden="1" x14ac:dyDescent="0.25">
      <c r="A449" s="2">
        <v>33</v>
      </c>
      <c r="B449" s="17" t="s">
        <v>92</v>
      </c>
      <c r="C449" s="32" t="s">
        <v>133</v>
      </c>
      <c r="D449" s="39">
        <v>17.23</v>
      </c>
      <c r="E449" s="40">
        <f t="shared" si="41"/>
        <v>21.020600000000002</v>
      </c>
      <c r="F449" s="50">
        <f t="shared" si="42"/>
        <v>21.709800000000001</v>
      </c>
    </row>
    <row r="450" spans="1:6" hidden="1" x14ac:dyDescent="0.25">
      <c r="A450" s="2">
        <v>34</v>
      </c>
      <c r="B450" s="17" t="s">
        <v>93</v>
      </c>
      <c r="C450" s="32" t="s">
        <v>133</v>
      </c>
      <c r="D450" s="39">
        <v>15</v>
      </c>
      <c r="E450" s="40">
        <f t="shared" si="41"/>
        <v>18.3</v>
      </c>
      <c r="F450" s="50">
        <f t="shared" si="42"/>
        <v>18.899999999999999</v>
      </c>
    </row>
    <row r="451" spans="1:6" hidden="1" x14ac:dyDescent="0.25">
      <c r="A451" s="2">
        <v>35</v>
      </c>
      <c r="B451" s="17" t="s">
        <v>94</v>
      </c>
      <c r="C451" s="32" t="s">
        <v>133</v>
      </c>
      <c r="D451" s="39">
        <v>25.63</v>
      </c>
      <c r="E451" s="40">
        <f t="shared" si="41"/>
        <v>31.268599999999999</v>
      </c>
      <c r="F451" s="50">
        <f t="shared" si="42"/>
        <v>32.293799999999997</v>
      </c>
    </row>
    <row r="452" spans="1:6" hidden="1" x14ac:dyDescent="0.25">
      <c r="A452" s="2">
        <v>36</v>
      </c>
      <c r="B452" s="17" t="s">
        <v>95</v>
      </c>
      <c r="C452" s="32" t="s">
        <v>133</v>
      </c>
      <c r="D452" s="39">
        <v>14.85</v>
      </c>
      <c r="E452" s="40">
        <f t="shared" si="41"/>
        <v>18.117000000000001</v>
      </c>
      <c r="F452" s="50">
        <f t="shared" si="42"/>
        <v>18.710999999999999</v>
      </c>
    </row>
    <row r="453" spans="1:6" hidden="1" x14ac:dyDescent="0.25">
      <c r="A453" s="2">
        <v>37</v>
      </c>
      <c r="B453" s="17" t="s">
        <v>96</v>
      </c>
      <c r="C453" s="32" t="s">
        <v>133</v>
      </c>
      <c r="D453" s="39">
        <v>14</v>
      </c>
      <c r="E453" s="40">
        <f t="shared" si="41"/>
        <v>17.079999999999998</v>
      </c>
      <c r="F453" s="50">
        <f t="shared" si="42"/>
        <v>17.64</v>
      </c>
    </row>
    <row r="454" spans="1:6" hidden="1" x14ac:dyDescent="0.25">
      <c r="A454" s="2">
        <v>38</v>
      </c>
      <c r="B454" s="17" t="s">
        <v>97</v>
      </c>
      <c r="C454" s="32" t="s">
        <v>133</v>
      </c>
      <c r="D454" s="39">
        <v>14</v>
      </c>
      <c r="E454" s="40">
        <f t="shared" si="41"/>
        <v>17.079999999999998</v>
      </c>
      <c r="F454" s="50">
        <f t="shared" si="42"/>
        <v>17.64</v>
      </c>
    </row>
    <row r="455" spans="1:6" hidden="1" x14ac:dyDescent="0.25">
      <c r="A455" s="2">
        <v>39</v>
      </c>
      <c r="B455" s="17" t="s">
        <v>98</v>
      </c>
      <c r="C455" s="32" t="s">
        <v>133</v>
      </c>
      <c r="D455" s="39">
        <v>15.23</v>
      </c>
      <c r="E455" s="40">
        <f t="shared" si="41"/>
        <v>18.5806</v>
      </c>
      <c r="F455" s="50">
        <f t="shared" si="42"/>
        <v>19.189800000000002</v>
      </c>
    </row>
    <row r="456" spans="1:6" hidden="1" x14ac:dyDescent="0.25">
      <c r="A456" s="2">
        <v>40</v>
      </c>
      <c r="B456" s="17" t="s">
        <v>99</v>
      </c>
      <c r="C456" s="32" t="s">
        <v>133</v>
      </c>
      <c r="D456" s="39">
        <v>10</v>
      </c>
      <c r="E456" s="40">
        <f t="shared" si="41"/>
        <v>12.2</v>
      </c>
      <c r="F456" s="50">
        <f t="shared" si="42"/>
        <v>12.6</v>
      </c>
    </row>
    <row r="457" spans="1:6" hidden="1" x14ac:dyDescent="0.25">
      <c r="A457" s="2">
        <v>41</v>
      </c>
      <c r="B457" s="17" t="s">
        <v>72</v>
      </c>
      <c r="C457" s="32" t="s">
        <v>133</v>
      </c>
      <c r="D457" s="39">
        <v>10</v>
      </c>
      <c r="E457" s="40">
        <f t="shared" si="41"/>
        <v>12.2</v>
      </c>
      <c r="F457" s="50">
        <f t="shared" si="42"/>
        <v>12.6</v>
      </c>
    </row>
    <row r="458" spans="1:6" hidden="1" x14ac:dyDescent="0.25">
      <c r="A458" s="2">
        <v>42</v>
      </c>
      <c r="B458" s="17" t="s">
        <v>100</v>
      </c>
      <c r="C458" s="32" t="s">
        <v>133</v>
      </c>
      <c r="D458" s="39">
        <v>25</v>
      </c>
      <c r="E458" s="40">
        <f t="shared" si="41"/>
        <v>30.5</v>
      </c>
      <c r="F458" s="50">
        <f t="shared" si="42"/>
        <v>31.5</v>
      </c>
    </row>
    <row r="459" spans="1:6" hidden="1" x14ac:dyDescent="0.25">
      <c r="A459" s="2">
        <v>43</v>
      </c>
      <c r="B459" s="17" t="s">
        <v>101</v>
      </c>
      <c r="C459" s="32" t="s">
        <v>133</v>
      </c>
      <c r="D459" s="39">
        <v>16.920000000000002</v>
      </c>
      <c r="E459" s="40">
        <f t="shared" si="41"/>
        <v>20.642400000000002</v>
      </c>
      <c r="F459" s="50">
        <f t="shared" si="42"/>
        <v>21.319200000000002</v>
      </c>
    </row>
    <row r="460" spans="1:6" hidden="1" x14ac:dyDescent="0.25">
      <c r="A460" s="2">
        <v>44</v>
      </c>
      <c r="B460" s="17" t="s">
        <v>102</v>
      </c>
      <c r="C460" s="32" t="s">
        <v>133</v>
      </c>
      <c r="D460" s="39">
        <v>28.03</v>
      </c>
      <c r="E460" s="40">
        <f t="shared" si="41"/>
        <v>34.196600000000004</v>
      </c>
      <c r="F460" s="50">
        <f t="shared" si="42"/>
        <v>35.317800000000005</v>
      </c>
    </row>
    <row r="461" spans="1:6" hidden="1" x14ac:dyDescent="0.25">
      <c r="A461" s="2">
        <v>45</v>
      </c>
      <c r="B461" s="17" t="s">
        <v>103</v>
      </c>
      <c r="C461" s="32" t="s">
        <v>133</v>
      </c>
      <c r="D461" s="39">
        <v>33.61</v>
      </c>
      <c r="E461" s="40">
        <f t="shared" si="41"/>
        <v>41.004199999999997</v>
      </c>
      <c r="F461" s="50">
        <f t="shared" si="42"/>
        <v>42.348599999999998</v>
      </c>
    </row>
    <row r="462" spans="1:6" hidden="1" x14ac:dyDescent="0.25">
      <c r="A462" s="2">
        <v>46</v>
      </c>
      <c r="B462" s="17" t="s">
        <v>104</v>
      </c>
      <c r="C462" s="32" t="s">
        <v>133</v>
      </c>
      <c r="D462" s="39">
        <v>13.98</v>
      </c>
      <c r="E462" s="40">
        <f t="shared" si="41"/>
        <v>17.055600000000002</v>
      </c>
      <c r="F462" s="50">
        <f t="shared" si="42"/>
        <v>17.614800000000002</v>
      </c>
    </row>
    <row r="463" spans="1:6" hidden="1" x14ac:dyDescent="0.25">
      <c r="A463" s="2">
        <v>47</v>
      </c>
      <c r="B463" s="17" t="s">
        <v>105</v>
      </c>
      <c r="C463" s="32" t="s">
        <v>133</v>
      </c>
      <c r="D463" s="39">
        <v>14.53</v>
      </c>
      <c r="E463" s="40">
        <f t="shared" si="41"/>
        <v>17.726599999999998</v>
      </c>
      <c r="F463" s="50">
        <f t="shared" si="42"/>
        <v>18.3078</v>
      </c>
    </row>
    <row r="464" spans="1:6" hidden="1" x14ac:dyDescent="0.25">
      <c r="A464" s="2">
        <v>48</v>
      </c>
      <c r="B464" s="17" t="s">
        <v>106</v>
      </c>
      <c r="C464" s="32" t="s">
        <v>133</v>
      </c>
      <c r="D464" s="39">
        <v>19.23</v>
      </c>
      <c r="E464" s="40">
        <f t="shared" si="41"/>
        <v>23.460599999999999</v>
      </c>
      <c r="F464" s="50">
        <f t="shared" si="42"/>
        <v>24.229800000000001</v>
      </c>
    </row>
    <row r="465" spans="1:6" hidden="1" x14ac:dyDescent="0.25">
      <c r="A465" s="2">
        <v>49</v>
      </c>
      <c r="B465" s="17" t="s">
        <v>107</v>
      </c>
      <c r="C465" s="32" t="s">
        <v>133</v>
      </c>
      <c r="D465" s="39">
        <v>18.57</v>
      </c>
      <c r="E465" s="40">
        <f t="shared" si="41"/>
        <v>22.6554</v>
      </c>
      <c r="F465" s="50">
        <f t="shared" si="42"/>
        <v>23.398199999999999</v>
      </c>
    </row>
    <row r="466" spans="1:6" hidden="1" x14ac:dyDescent="0.25">
      <c r="A466" s="2">
        <v>50</v>
      </c>
      <c r="B466" s="17" t="s">
        <v>108</v>
      </c>
      <c r="C466" s="32" t="s">
        <v>133</v>
      </c>
      <c r="D466" s="39">
        <v>18</v>
      </c>
      <c r="E466" s="40">
        <f t="shared" si="41"/>
        <v>21.96</v>
      </c>
      <c r="F466" s="50">
        <f t="shared" si="42"/>
        <v>22.68</v>
      </c>
    </row>
    <row r="467" spans="1:6" hidden="1" x14ac:dyDescent="0.25">
      <c r="A467" s="2">
        <v>51</v>
      </c>
      <c r="B467" s="17" t="s">
        <v>109</v>
      </c>
      <c r="C467" s="32" t="s">
        <v>133</v>
      </c>
      <c r="D467" s="39">
        <v>12.75</v>
      </c>
      <c r="E467" s="40">
        <f t="shared" si="41"/>
        <v>15.555</v>
      </c>
      <c r="F467" s="50">
        <f t="shared" si="42"/>
        <v>16.065000000000001</v>
      </c>
    </row>
    <row r="468" spans="1:6" hidden="1" x14ac:dyDescent="0.25">
      <c r="A468" s="2">
        <v>52</v>
      </c>
      <c r="B468" s="17" t="s">
        <v>110</v>
      </c>
      <c r="C468" s="32" t="s">
        <v>133</v>
      </c>
      <c r="D468" s="39">
        <v>16</v>
      </c>
      <c r="E468" s="40">
        <f t="shared" si="41"/>
        <v>19.52</v>
      </c>
      <c r="F468" s="50">
        <f t="shared" si="42"/>
        <v>20.16</v>
      </c>
    </row>
    <row r="469" spans="1:6" hidden="1" x14ac:dyDescent="0.25">
      <c r="A469" s="2">
        <v>53</v>
      </c>
      <c r="B469" s="17" t="s">
        <v>111</v>
      </c>
      <c r="C469" s="32" t="s">
        <v>133</v>
      </c>
      <c r="D469" s="39">
        <v>15.48</v>
      </c>
      <c r="E469" s="40">
        <f t="shared" si="41"/>
        <v>18.8856</v>
      </c>
      <c r="F469" s="50">
        <f t="shared" si="42"/>
        <v>19.504799999999999</v>
      </c>
    </row>
    <row r="470" spans="1:6" hidden="1" x14ac:dyDescent="0.25">
      <c r="A470" s="2">
        <v>54</v>
      </c>
      <c r="B470" s="17" t="s">
        <v>112</v>
      </c>
      <c r="C470" s="32" t="s">
        <v>133</v>
      </c>
      <c r="D470" s="39">
        <v>19.62</v>
      </c>
      <c r="E470" s="40">
        <f t="shared" si="41"/>
        <v>23.936400000000003</v>
      </c>
      <c r="F470" s="50">
        <f t="shared" si="42"/>
        <v>24.721200000000003</v>
      </c>
    </row>
    <row r="471" spans="1:6" hidden="1" x14ac:dyDescent="0.25">
      <c r="A471" s="2">
        <v>55</v>
      </c>
      <c r="B471" s="17" t="s">
        <v>113</v>
      </c>
      <c r="C471" s="32" t="s">
        <v>133</v>
      </c>
      <c r="D471" s="39">
        <v>15.44</v>
      </c>
      <c r="E471" s="40">
        <f t="shared" si="41"/>
        <v>18.8368</v>
      </c>
      <c r="F471" s="50">
        <f t="shared" si="42"/>
        <v>19.4544</v>
      </c>
    </row>
    <row r="472" spans="1:6" hidden="1" x14ac:dyDescent="0.25">
      <c r="A472" s="2">
        <v>56</v>
      </c>
      <c r="B472" s="17" t="s">
        <v>114</v>
      </c>
      <c r="C472" s="32" t="s">
        <v>133</v>
      </c>
      <c r="D472" s="39">
        <v>21.83</v>
      </c>
      <c r="E472" s="40">
        <f t="shared" si="41"/>
        <v>26.632599999999996</v>
      </c>
      <c r="F472" s="50">
        <f t="shared" si="42"/>
        <v>27.505799999999997</v>
      </c>
    </row>
    <row r="473" spans="1:6" hidden="1" x14ac:dyDescent="0.25">
      <c r="A473" s="2">
        <v>57</v>
      </c>
      <c r="B473" s="17" t="s">
        <v>115</v>
      </c>
      <c r="C473" s="32" t="s">
        <v>133</v>
      </c>
      <c r="D473" s="39">
        <v>10</v>
      </c>
      <c r="E473" s="40">
        <f t="shared" si="41"/>
        <v>12.2</v>
      </c>
      <c r="F473" s="50">
        <f t="shared" si="42"/>
        <v>12.6</v>
      </c>
    </row>
    <row r="474" spans="1:6" hidden="1" x14ac:dyDescent="0.25">
      <c r="A474" s="2">
        <v>58</v>
      </c>
      <c r="B474" s="17" t="s">
        <v>116</v>
      </c>
      <c r="C474" s="32" t="s">
        <v>133</v>
      </c>
      <c r="D474" s="39">
        <v>14.54</v>
      </c>
      <c r="E474" s="40">
        <f t="shared" si="41"/>
        <v>17.738799999999998</v>
      </c>
      <c r="F474" s="50">
        <f t="shared" si="42"/>
        <v>18.320399999999999</v>
      </c>
    </row>
    <row r="475" spans="1:6" hidden="1" x14ac:dyDescent="0.25">
      <c r="A475" s="2">
        <v>59</v>
      </c>
      <c r="B475" s="17" t="s">
        <v>117</v>
      </c>
      <c r="C475" s="32" t="s">
        <v>133</v>
      </c>
      <c r="D475" s="39">
        <v>13</v>
      </c>
      <c r="E475" s="40">
        <f t="shared" si="41"/>
        <v>15.86</v>
      </c>
      <c r="F475" s="50">
        <f t="shared" si="42"/>
        <v>16.38</v>
      </c>
    </row>
    <row r="476" spans="1:6" hidden="1" x14ac:dyDescent="0.25">
      <c r="A476" s="2">
        <v>60</v>
      </c>
      <c r="B476" s="17" t="s">
        <v>118</v>
      </c>
      <c r="C476" s="32" t="s">
        <v>133</v>
      </c>
      <c r="D476" s="39">
        <v>25.6</v>
      </c>
      <c r="E476" s="40">
        <f t="shared" si="41"/>
        <v>31.232000000000003</v>
      </c>
      <c r="F476" s="50">
        <f t="shared" si="42"/>
        <v>32.256</v>
      </c>
    </row>
    <row r="477" spans="1:6" hidden="1" x14ac:dyDescent="0.25">
      <c r="A477" s="2">
        <v>61</v>
      </c>
      <c r="B477" s="17" t="s">
        <v>119</v>
      </c>
      <c r="C477" s="32" t="s">
        <v>133</v>
      </c>
      <c r="D477" s="39">
        <v>10.89</v>
      </c>
      <c r="E477" s="40">
        <f t="shared" si="41"/>
        <v>13.2858</v>
      </c>
      <c r="F477" s="50">
        <f t="shared" si="42"/>
        <v>13.721400000000001</v>
      </c>
    </row>
    <row r="478" spans="1:6" ht="15.75" hidden="1" thickBot="1" x14ac:dyDescent="0.3">
      <c r="A478" s="20">
        <v>62</v>
      </c>
      <c r="B478" s="21" t="s">
        <v>120</v>
      </c>
      <c r="C478" s="32" t="s">
        <v>133</v>
      </c>
      <c r="D478" s="42">
        <v>10</v>
      </c>
      <c r="E478" s="40">
        <f t="shared" si="41"/>
        <v>12.2</v>
      </c>
      <c r="F478" s="50">
        <f t="shared" si="42"/>
        <v>12.6</v>
      </c>
    </row>
    <row r="479" spans="1:6" ht="15.75" hidden="1" thickBot="1" x14ac:dyDescent="0.3">
      <c r="A479" s="108"/>
      <c r="B479" s="109"/>
      <c r="C479" s="109"/>
      <c r="D479" s="109"/>
      <c r="E479" s="109"/>
      <c r="F479" s="110"/>
    </row>
    <row r="480" spans="1:6" ht="24" thickBot="1" x14ac:dyDescent="0.3">
      <c r="A480" s="111" t="s">
        <v>45</v>
      </c>
      <c r="B480" s="112"/>
      <c r="C480" s="112"/>
      <c r="D480" s="112"/>
      <c r="E480" s="112"/>
      <c r="F480" s="113"/>
    </row>
    <row r="481" spans="1:6" ht="15.75" thickBot="1" x14ac:dyDescent="0.3">
      <c r="A481" s="22"/>
      <c r="B481" s="23"/>
      <c r="C481" s="30"/>
      <c r="D481" s="36"/>
      <c r="E481" s="37" t="s">
        <v>156</v>
      </c>
      <c r="F481" s="38" t="s">
        <v>134</v>
      </c>
    </row>
    <row r="482" spans="1:6" ht="30" hidden="1" x14ac:dyDescent="0.25">
      <c r="A482" s="25" t="s">
        <v>40</v>
      </c>
      <c r="B482" s="26" t="s">
        <v>53</v>
      </c>
      <c r="C482" s="27" t="s">
        <v>59</v>
      </c>
      <c r="D482" s="28" t="s">
        <v>130</v>
      </c>
      <c r="E482" s="29" t="s">
        <v>131</v>
      </c>
      <c r="F482" s="24" t="s">
        <v>131</v>
      </c>
    </row>
    <row r="483" spans="1:6" hidden="1" x14ac:dyDescent="0.25">
      <c r="A483" s="2">
        <v>63</v>
      </c>
      <c r="B483" s="17" t="s">
        <v>121</v>
      </c>
      <c r="C483" s="33" t="s">
        <v>133</v>
      </c>
      <c r="D483" s="39">
        <v>13</v>
      </c>
      <c r="E483" s="40">
        <f>(D483*0.25)+D483</f>
        <v>16.25</v>
      </c>
      <c r="F483" s="50">
        <f>(D483*0.28)+D483</f>
        <v>16.64</v>
      </c>
    </row>
    <row r="484" spans="1:6" hidden="1" x14ac:dyDescent="0.25">
      <c r="A484" s="2">
        <v>64</v>
      </c>
      <c r="B484" s="17" t="s">
        <v>122</v>
      </c>
      <c r="C484" s="33" t="s">
        <v>133</v>
      </c>
      <c r="D484" s="39">
        <v>11.13</v>
      </c>
      <c r="E484" s="40">
        <f t="shared" ref="E484:E491" si="43">(D484*0.25)+D484</f>
        <v>13.912500000000001</v>
      </c>
      <c r="F484" s="50">
        <f t="shared" ref="F484:F491" si="44">(D484*0.28)+D484</f>
        <v>14.246400000000001</v>
      </c>
    </row>
    <row r="485" spans="1:6" hidden="1" x14ac:dyDescent="0.25">
      <c r="A485" s="2">
        <v>65</v>
      </c>
      <c r="B485" s="17" t="s">
        <v>129</v>
      </c>
      <c r="C485" s="33" t="s">
        <v>133</v>
      </c>
      <c r="D485" s="39">
        <v>22.88</v>
      </c>
      <c r="E485" s="40">
        <f t="shared" si="43"/>
        <v>28.599999999999998</v>
      </c>
      <c r="F485" s="50">
        <f t="shared" si="44"/>
        <v>29.2864</v>
      </c>
    </row>
    <row r="486" spans="1:6" hidden="1" x14ac:dyDescent="0.25">
      <c r="A486" s="2">
        <v>66</v>
      </c>
      <c r="B486" s="17" t="s">
        <v>123</v>
      </c>
      <c r="C486" s="33" t="s">
        <v>133</v>
      </c>
      <c r="D486" s="39">
        <v>16.940000000000001</v>
      </c>
      <c r="E486" s="40">
        <f t="shared" si="43"/>
        <v>21.175000000000001</v>
      </c>
      <c r="F486" s="50">
        <f t="shared" si="44"/>
        <v>21.683200000000003</v>
      </c>
    </row>
    <row r="487" spans="1:6" hidden="1" x14ac:dyDescent="0.25">
      <c r="A487" s="2">
        <v>67</v>
      </c>
      <c r="B487" s="17" t="s">
        <v>124</v>
      </c>
      <c r="C487" s="33" t="s">
        <v>133</v>
      </c>
      <c r="D487" s="39">
        <v>20</v>
      </c>
      <c r="E487" s="40">
        <f t="shared" si="43"/>
        <v>25</v>
      </c>
      <c r="F487" s="50">
        <f t="shared" si="44"/>
        <v>25.6</v>
      </c>
    </row>
    <row r="488" spans="1:6" hidden="1" x14ac:dyDescent="0.25">
      <c r="A488" s="2">
        <v>68</v>
      </c>
      <c r="B488" s="17" t="s">
        <v>125</v>
      </c>
      <c r="C488" s="33" t="s">
        <v>133</v>
      </c>
      <c r="D488" s="39">
        <v>14</v>
      </c>
      <c r="E488" s="40">
        <f t="shared" si="43"/>
        <v>17.5</v>
      </c>
      <c r="F488" s="50">
        <f t="shared" si="44"/>
        <v>17.920000000000002</v>
      </c>
    </row>
    <row r="489" spans="1:6" hidden="1" x14ac:dyDescent="0.25">
      <c r="A489" s="2">
        <v>69</v>
      </c>
      <c r="B489" s="17" t="s">
        <v>126</v>
      </c>
      <c r="C489" s="33" t="s">
        <v>133</v>
      </c>
      <c r="D489" s="39">
        <v>16</v>
      </c>
      <c r="E489" s="40">
        <f t="shared" si="43"/>
        <v>20</v>
      </c>
      <c r="F489" s="50">
        <f t="shared" si="44"/>
        <v>20.48</v>
      </c>
    </row>
    <row r="490" spans="1:6" hidden="1" x14ac:dyDescent="0.25">
      <c r="A490" s="2">
        <v>70</v>
      </c>
      <c r="B490" s="17" t="s">
        <v>127</v>
      </c>
      <c r="C490" s="33" t="s">
        <v>133</v>
      </c>
      <c r="D490" s="39">
        <v>16</v>
      </c>
      <c r="E490" s="40">
        <f t="shared" si="43"/>
        <v>20</v>
      </c>
      <c r="F490" s="50">
        <f t="shared" si="44"/>
        <v>20.48</v>
      </c>
    </row>
    <row r="491" spans="1:6" ht="15.75" hidden="1" thickBot="1" x14ac:dyDescent="0.3">
      <c r="A491" s="14">
        <v>71</v>
      </c>
      <c r="B491" s="18" t="s">
        <v>128</v>
      </c>
      <c r="C491" s="33" t="s">
        <v>133</v>
      </c>
      <c r="D491" s="44">
        <v>24</v>
      </c>
      <c r="E491" s="40">
        <f t="shared" si="43"/>
        <v>30</v>
      </c>
      <c r="F491" s="50">
        <f t="shared" si="44"/>
        <v>30.72</v>
      </c>
    </row>
    <row r="492" spans="1:6" ht="15.75" hidden="1" thickBot="1" x14ac:dyDescent="0.3">
      <c r="A492" s="108"/>
      <c r="B492" s="109"/>
      <c r="C492" s="109"/>
      <c r="D492" s="109"/>
      <c r="E492" s="109"/>
      <c r="F492" s="110"/>
    </row>
    <row r="493" spans="1:6" ht="24" thickBot="1" x14ac:dyDescent="0.3">
      <c r="A493" s="111" t="s">
        <v>58</v>
      </c>
      <c r="B493" s="112"/>
      <c r="C493" s="112"/>
      <c r="D493" s="112"/>
      <c r="E493" s="112"/>
      <c r="F493" s="113"/>
    </row>
    <row r="494" spans="1:6" ht="16.5" thickBot="1" x14ac:dyDescent="0.3">
      <c r="A494" s="114" t="s">
        <v>51</v>
      </c>
      <c r="B494" s="115"/>
      <c r="C494" s="115"/>
      <c r="D494" s="115"/>
      <c r="E494" s="115"/>
      <c r="F494" s="116"/>
    </row>
    <row r="495" spans="1:6" ht="15.75" thickBot="1" x14ac:dyDescent="0.3">
      <c r="A495" s="22"/>
      <c r="B495" s="23"/>
      <c r="C495" s="30"/>
      <c r="D495" s="36"/>
      <c r="E495" s="102"/>
      <c r="F495" s="103"/>
    </row>
    <row r="496" spans="1:6" ht="30" x14ac:dyDescent="0.25">
      <c r="A496" s="25" t="s">
        <v>40</v>
      </c>
      <c r="B496" s="26" t="s">
        <v>52</v>
      </c>
      <c r="C496" s="27" t="s">
        <v>59</v>
      </c>
      <c r="D496" s="49" t="s">
        <v>130</v>
      </c>
      <c r="E496" s="104"/>
      <c r="F496" s="105"/>
    </row>
    <row r="497" spans="1:6" x14ac:dyDescent="0.25">
      <c r="A497" s="2">
        <v>72</v>
      </c>
      <c r="B497" s="16" t="s">
        <v>50</v>
      </c>
      <c r="C497" s="34" t="s">
        <v>136</v>
      </c>
      <c r="D497" s="43">
        <v>33</v>
      </c>
      <c r="E497" s="104"/>
      <c r="F497" s="105"/>
    </row>
    <row r="498" spans="1:6" x14ac:dyDescent="0.25">
      <c r="A498" s="2">
        <v>73</v>
      </c>
      <c r="B498" s="16" t="s">
        <v>46</v>
      </c>
      <c r="C498" s="34" t="s">
        <v>136</v>
      </c>
      <c r="D498" s="43">
        <v>8.85</v>
      </c>
      <c r="E498" s="104"/>
      <c r="F498" s="105"/>
    </row>
    <row r="499" spans="1:6" x14ac:dyDescent="0.25">
      <c r="A499" s="2">
        <v>74</v>
      </c>
      <c r="B499" s="16" t="s">
        <v>47</v>
      </c>
      <c r="C499" s="34" t="s">
        <v>136</v>
      </c>
      <c r="D499" s="43">
        <v>25</v>
      </c>
      <c r="E499" s="104"/>
      <c r="F499" s="105"/>
    </row>
    <row r="500" spans="1:6" x14ac:dyDescent="0.25">
      <c r="A500" s="2">
        <v>75</v>
      </c>
      <c r="B500" s="16" t="s">
        <v>48</v>
      </c>
      <c r="C500" s="34" t="s">
        <v>136</v>
      </c>
      <c r="D500" s="43">
        <v>9</v>
      </c>
      <c r="E500" s="104"/>
      <c r="F500" s="105"/>
    </row>
    <row r="501" spans="1:6" ht="15.75" thickBot="1" x14ac:dyDescent="0.3">
      <c r="A501" s="14">
        <v>76</v>
      </c>
      <c r="B501" s="19" t="s">
        <v>49</v>
      </c>
      <c r="C501" s="35" t="s">
        <v>136</v>
      </c>
      <c r="D501" s="45">
        <v>10</v>
      </c>
      <c r="E501" s="106"/>
      <c r="F501" s="107"/>
    </row>
    <row r="502" spans="1:6" ht="16.5" thickBot="1" x14ac:dyDescent="0.3">
      <c r="A502" s="114" t="s">
        <v>140</v>
      </c>
      <c r="B502" s="115"/>
      <c r="C502" s="115"/>
      <c r="D502" s="115"/>
      <c r="E502" s="115"/>
      <c r="F502" s="116"/>
    </row>
    <row r="503" spans="1:6" ht="15.75" thickBot="1" x14ac:dyDescent="0.3">
      <c r="A503" s="22"/>
      <c r="B503" s="23"/>
      <c r="C503" s="30"/>
      <c r="D503" s="36"/>
      <c r="E503" s="102"/>
      <c r="F503" s="103"/>
    </row>
    <row r="504" spans="1:6" ht="30" x14ac:dyDescent="0.25">
      <c r="A504" s="25" t="s">
        <v>40</v>
      </c>
      <c r="B504" s="26" t="s">
        <v>137</v>
      </c>
      <c r="C504" s="27" t="s">
        <v>59</v>
      </c>
      <c r="D504" s="49" t="s">
        <v>130</v>
      </c>
      <c r="E504" s="104"/>
      <c r="F504" s="105"/>
    </row>
    <row r="505" spans="1:6" ht="15.75" thickBot="1" x14ac:dyDescent="0.3">
      <c r="A505" s="14">
        <v>77</v>
      </c>
      <c r="B505" s="19" t="s">
        <v>138</v>
      </c>
      <c r="C505" s="35" t="s">
        <v>139</v>
      </c>
      <c r="D505" s="45">
        <v>2</v>
      </c>
      <c r="E505" s="106"/>
      <c r="F505" s="107"/>
    </row>
    <row r="506" spans="1:6" x14ac:dyDescent="0.25">
      <c r="A506" s="12"/>
      <c r="B506" s="11"/>
    </row>
    <row r="507" spans="1:6" x14ac:dyDescent="0.25">
      <c r="A507" s="12"/>
      <c r="B507" s="11"/>
    </row>
    <row r="508" spans="1:6" ht="47.25" customHeight="1" x14ac:dyDescent="0.25"/>
    <row r="509" spans="1:6" ht="24" customHeight="1" x14ac:dyDescent="0.25"/>
    <row r="529" ht="24" customHeight="1" x14ac:dyDescent="0.25"/>
    <row r="548" ht="24" customHeight="1" x14ac:dyDescent="0.25"/>
    <row r="586" ht="24" customHeight="1" x14ac:dyDescent="0.25"/>
    <row r="600" ht="24" customHeight="1" x14ac:dyDescent="0.25"/>
    <row r="601" ht="16.5" customHeight="1" x14ac:dyDescent="0.25"/>
    <row r="609" ht="47.25" customHeight="1" x14ac:dyDescent="0.25"/>
    <row r="610" ht="24" customHeight="1" x14ac:dyDescent="0.25"/>
    <row r="630" ht="24" customHeight="1" x14ac:dyDescent="0.25"/>
    <row r="649" ht="24" customHeight="1" x14ac:dyDescent="0.25"/>
    <row r="687" ht="24" customHeight="1" x14ac:dyDescent="0.25"/>
    <row r="701" ht="24" customHeight="1" x14ac:dyDescent="0.25"/>
    <row r="702" ht="16.5" customHeight="1" x14ac:dyDescent="0.25"/>
    <row r="711" ht="47.25" customHeight="1" x14ac:dyDescent="0.25"/>
    <row r="712" ht="24" customHeight="1" x14ac:dyDescent="0.25"/>
    <row r="732" ht="24" customHeight="1" x14ac:dyDescent="0.25"/>
    <row r="751" ht="24" customHeight="1" x14ac:dyDescent="0.25"/>
    <row r="789" ht="24" customHeight="1" x14ac:dyDescent="0.25"/>
    <row r="803" ht="24" customHeight="1" x14ac:dyDescent="0.25"/>
    <row r="804" ht="16.5" customHeight="1" x14ac:dyDescent="0.25"/>
    <row r="813" ht="47.25" customHeight="1" x14ac:dyDescent="0.25"/>
    <row r="814" ht="24" customHeight="1" x14ac:dyDescent="0.25"/>
    <row r="834" ht="24" customHeight="1" x14ac:dyDescent="0.25"/>
    <row r="853" ht="24" customHeight="1" x14ac:dyDescent="0.25"/>
    <row r="891" ht="24" customHeight="1" x14ac:dyDescent="0.25"/>
    <row r="905" ht="24" customHeight="1" x14ac:dyDescent="0.25"/>
    <row r="906" ht="16.5" customHeight="1" x14ac:dyDescent="0.25"/>
    <row r="915" ht="47.25" customHeight="1" x14ac:dyDescent="0.25"/>
    <row r="916" ht="24" customHeight="1" x14ac:dyDescent="0.25"/>
    <row r="936" ht="24" customHeight="1" x14ac:dyDescent="0.25"/>
    <row r="955" ht="24" customHeight="1" x14ac:dyDescent="0.25"/>
    <row r="993" ht="24" customHeight="1" x14ac:dyDescent="0.25"/>
    <row r="1007" ht="24" customHeight="1" x14ac:dyDescent="0.25"/>
    <row r="1008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92:F96 C513:F527 C533:F546 C552:F584 C590:F598 C604:F608 C100:F100 C201:F201 C303:F303 C404:F404 C505:F505 C193:F197 C295:F299 C396:F400 C497:F501 C5:F19 C24:F37 C42:F74 C79:F87 C105:F119 C124:F137 C142:F174 C179:F187 C207:F221 C226:F239 C244:F276 C281:F289 C308:F322 C327:F340 C345:F377 C382:F390 C409:F423 C428:F441 C446:F478 C483:F491" name="Range6"/>
    <protectedRange algorithmName="SHA-512" hashValue="KixkWbSQUPUb+61pt3zSJIJ26wXkeh3Ib+8Zbinl/ztz0fRoJfSalQngA7K5OZWq8EBl2GTMBKYCx3Zxx5e2uQ==" saltValue="u+s0dnacm+C5R3EsjPLk3w==" spinCount="100000" sqref="C614:F628 C705:F709 C691:F699 C653:F685 C634:F647" name="Range6_4_1"/>
    <protectedRange algorithmName="SHA-512" hashValue="KixkWbSQUPUb+61pt3zSJIJ26wXkeh3Ib+8Zbinl/ztz0fRoJfSalQngA7K5OZWq8EBl2GTMBKYCx3Zxx5e2uQ==" saltValue="u+s0dnacm+C5R3EsjPLk3w==" spinCount="100000" sqref="C716:F730 C807:F811 C793:F801 C755:F787 C736:F749" name="Range6_5_1"/>
    <protectedRange algorithmName="SHA-512" hashValue="KixkWbSQUPUb+61pt3zSJIJ26wXkeh3Ib+8Zbinl/ztz0fRoJfSalQngA7K5OZWq8EBl2GTMBKYCx3Zxx5e2uQ==" saltValue="u+s0dnacm+C5R3EsjPLk3w==" spinCount="100000" sqref="C818:F832 C909:F913 C895:F903 C857:F889 C838:F851" name="Range6_6_1"/>
    <protectedRange algorithmName="SHA-512" hashValue="KixkWbSQUPUb+61pt3zSJIJ26wXkeh3Ib+8Zbinl/ztz0fRoJfSalQngA7K5OZWq8EBl2GTMBKYCx3Zxx5e2uQ==" saltValue="u+s0dnacm+C5R3EsjPLk3w==" spinCount="100000" sqref="C920:F934 C1011:F1015 C997:F1005 C959:F991 C940:F953" name="Range6_7_1"/>
  </protectedRanges>
  <mergeCells count="69">
    <mergeCell ref="A89:F89"/>
    <mergeCell ref="E90:F96"/>
    <mergeCell ref="A97:F97"/>
    <mergeCell ref="E98:F100"/>
    <mergeCell ref="A1:F1"/>
    <mergeCell ref="A2:F2"/>
    <mergeCell ref="A20:F20"/>
    <mergeCell ref="A21:F21"/>
    <mergeCell ref="A38:F38"/>
    <mergeCell ref="A39:F39"/>
    <mergeCell ref="A75:F75"/>
    <mergeCell ref="A76:F76"/>
    <mergeCell ref="A88:F88"/>
    <mergeCell ref="A204:F204"/>
    <mergeCell ref="A101:F101"/>
    <mergeCell ref="A102:F102"/>
    <mergeCell ref="A120:F120"/>
    <mergeCell ref="A121:F121"/>
    <mergeCell ref="A138:F138"/>
    <mergeCell ref="A139:F139"/>
    <mergeCell ref="A190:F190"/>
    <mergeCell ref="E191:F197"/>
    <mergeCell ref="A198:F198"/>
    <mergeCell ref="E199:F201"/>
    <mergeCell ref="A203:F203"/>
    <mergeCell ref="A175:F175"/>
    <mergeCell ref="A176:F176"/>
    <mergeCell ref="A188:F188"/>
    <mergeCell ref="A189:F189"/>
    <mergeCell ref="A324:F324"/>
    <mergeCell ref="A222:F222"/>
    <mergeCell ref="A223:F223"/>
    <mergeCell ref="A240:F240"/>
    <mergeCell ref="A241:F241"/>
    <mergeCell ref="A277:F277"/>
    <mergeCell ref="A278:F278"/>
    <mergeCell ref="E301:F303"/>
    <mergeCell ref="A304:F304"/>
    <mergeCell ref="A305:F305"/>
    <mergeCell ref="A323:F323"/>
    <mergeCell ref="A290:F290"/>
    <mergeCell ref="A291:F291"/>
    <mergeCell ref="A292:F292"/>
    <mergeCell ref="E293:F299"/>
    <mergeCell ref="A300:F300"/>
    <mergeCell ref="A425:F425"/>
    <mergeCell ref="A341:F341"/>
    <mergeCell ref="A342:F342"/>
    <mergeCell ref="A378:F378"/>
    <mergeCell ref="A379:F379"/>
    <mergeCell ref="E402:F404"/>
    <mergeCell ref="A405:F405"/>
    <mergeCell ref="A406:F406"/>
    <mergeCell ref="A424:F424"/>
    <mergeCell ref="A391:F391"/>
    <mergeCell ref="A392:F392"/>
    <mergeCell ref="A393:F393"/>
    <mergeCell ref="E394:F400"/>
    <mergeCell ref="A401:F401"/>
    <mergeCell ref="E495:F501"/>
    <mergeCell ref="A502:F502"/>
    <mergeCell ref="E503:F505"/>
    <mergeCell ref="A442:F442"/>
    <mergeCell ref="A443:F443"/>
    <mergeCell ref="A479:F479"/>
    <mergeCell ref="A480:F480"/>
    <mergeCell ref="A492:F492"/>
    <mergeCell ref="A493:F493"/>
    <mergeCell ref="A494:F49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996"/>
  <sheetViews>
    <sheetView showGridLines="0" zoomScale="130" zoomScaleNormal="130" workbookViewId="0">
      <selection activeCell="A481" sqref="A481:F481"/>
    </sheetView>
  </sheetViews>
  <sheetFormatPr defaultRowHeight="15" x14ac:dyDescent="0.25"/>
  <cols>
    <col min="1" max="1" width="12" style="9" customWidth="1"/>
    <col min="2" max="2" width="50" style="10" customWidth="1"/>
    <col min="3" max="3" width="10.85546875" style="13" customWidth="1"/>
    <col min="4" max="4" width="9.5703125" style="46" bestFit="1" customWidth="1"/>
    <col min="5" max="5" width="23.42578125" style="46" customWidth="1"/>
    <col min="6" max="6" width="20.140625" style="46" customWidth="1"/>
    <col min="7" max="16384" width="9.140625" style="5"/>
  </cols>
  <sheetData>
    <row r="1" spans="1:6" ht="61.5" customHeight="1" thickBot="1" x14ac:dyDescent="0.3">
      <c r="A1" s="120" t="s">
        <v>41</v>
      </c>
      <c r="B1" s="121"/>
      <c r="C1" s="121"/>
      <c r="D1" s="121"/>
      <c r="E1" s="121"/>
      <c r="F1" s="122"/>
    </row>
    <row r="2" spans="1:6" s="6" customFormat="1" ht="26.25" customHeight="1" thickBot="1" x14ac:dyDescent="0.4">
      <c r="A2" s="111" t="s">
        <v>42</v>
      </c>
      <c r="B2" s="112"/>
      <c r="C2" s="112"/>
      <c r="D2" s="112"/>
      <c r="E2" s="112"/>
      <c r="F2" s="113"/>
    </row>
    <row r="3" spans="1:6" ht="18" customHeight="1" thickBot="1" x14ac:dyDescent="0.3">
      <c r="A3" s="22"/>
      <c r="B3" s="23"/>
      <c r="C3" s="30"/>
      <c r="D3" s="36"/>
      <c r="E3" s="37" t="s">
        <v>149</v>
      </c>
      <c r="F3" s="38" t="s">
        <v>157</v>
      </c>
    </row>
    <row r="4" spans="1:6" s="47" customFormat="1" ht="30" hidden="1" x14ac:dyDescent="0.2">
      <c r="A4" s="25" t="s">
        <v>40</v>
      </c>
      <c r="B4" s="26" t="s">
        <v>53</v>
      </c>
      <c r="C4" s="27" t="s">
        <v>59</v>
      </c>
      <c r="D4" s="28" t="s">
        <v>130</v>
      </c>
      <c r="E4" s="29" t="s">
        <v>131</v>
      </c>
      <c r="F4" s="24" t="s">
        <v>131</v>
      </c>
    </row>
    <row r="5" spans="1:6" ht="15.75" hidden="1" customHeight="1" x14ac:dyDescent="0.25">
      <c r="A5" s="2">
        <v>1</v>
      </c>
      <c r="B5" s="3" t="s">
        <v>60</v>
      </c>
      <c r="C5" s="31" t="s">
        <v>133</v>
      </c>
      <c r="D5" s="39">
        <v>10.41</v>
      </c>
      <c r="E5" s="40">
        <f>(D5*0.3)+D5</f>
        <v>13.532999999999999</v>
      </c>
      <c r="F5" s="41">
        <f>(D5*0.29)+D5</f>
        <v>13.428900000000001</v>
      </c>
    </row>
    <row r="6" spans="1:6" ht="15.75" hidden="1" customHeight="1" x14ac:dyDescent="0.25">
      <c r="A6" s="2">
        <f>A5+1</f>
        <v>2</v>
      </c>
      <c r="B6" s="4" t="s">
        <v>61</v>
      </c>
      <c r="C6" s="31" t="s">
        <v>133</v>
      </c>
      <c r="D6" s="39">
        <v>13.28</v>
      </c>
      <c r="E6" s="40">
        <f t="shared" ref="E6:E19" si="0">(D6*0.3)+D6</f>
        <v>17.263999999999999</v>
      </c>
      <c r="F6" s="41">
        <f t="shared" ref="F6:F19" si="1">(D6*0.29)+D6</f>
        <v>17.1312</v>
      </c>
    </row>
    <row r="7" spans="1:6" ht="15.75" hidden="1" customHeight="1" x14ac:dyDescent="0.25">
      <c r="A7" s="2">
        <f t="shared" ref="A7" si="2">A6+1</f>
        <v>3</v>
      </c>
      <c r="B7" s="3" t="s">
        <v>62</v>
      </c>
      <c r="C7" s="31" t="s">
        <v>133</v>
      </c>
      <c r="D7" s="39">
        <v>12.85</v>
      </c>
      <c r="E7" s="40">
        <f t="shared" si="0"/>
        <v>16.704999999999998</v>
      </c>
      <c r="F7" s="41">
        <f t="shared" si="1"/>
        <v>16.576499999999999</v>
      </c>
    </row>
    <row r="8" spans="1:6" ht="15.75" hidden="1" customHeight="1" x14ac:dyDescent="0.25">
      <c r="A8" s="2">
        <v>4</v>
      </c>
      <c r="B8" s="3" t="s">
        <v>63</v>
      </c>
      <c r="C8" s="31" t="s">
        <v>133</v>
      </c>
      <c r="D8" s="39">
        <v>16.36</v>
      </c>
      <c r="E8" s="40">
        <f t="shared" si="0"/>
        <v>21.268000000000001</v>
      </c>
      <c r="F8" s="41">
        <f t="shared" si="1"/>
        <v>21.104399999999998</v>
      </c>
    </row>
    <row r="9" spans="1:6" ht="15.75" hidden="1" customHeight="1" x14ac:dyDescent="0.25">
      <c r="A9" s="2">
        <v>5</v>
      </c>
      <c r="B9" s="3" t="s">
        <v>64</v>
      </c>
      <c r="C9" s="31" t="s">
        <v>133</v>
      </c>
      <c r="D9" s="39">
        <v>11.52</v>
      </c>
      <c r="E9" s="40">
        <f t="shared" si="0"/>
        <v>14.975999999999999</v>
      </c>
      <c r="F9" s="41">
        <f t="shared" si="1"/>
        <v>14.860799999999999</v>
      </c>
    </row>
    <row r="10" spans="1:6" ht="15.75" hidden="1" customHeight="1" x14ac:dyDescent="0.25">
      <c r="A10" s="2">
        <v>6</v>
      </c>
      <c r="B10" s="3" t="s">
        <v>65</v>
      </c>
      <c r="C10" s="31" t="s">
        <v>133</v>
      </c>
      <c r="D10" s="39">
        <v>10.36</v>
      </c>
      <c r="E10" s="40">
        <f t="shared" si="0"/>
        <v>13.468</v>
      </c>
      <c r="F10" s="41">
        <f t="shared" si="1"/>
        <v>13.3644</v>
      </c>
    </row>
    <row r="11" spans="1:6" ht="15.75" hidden="1" customHeight="1" x14ac:dyDescent="0.25">
      <c r="A11" s="2">
        <v>7</v>
      </c>
      <c r="B11" s="3" t="s">
        <v>66</v>
      </c>
      <c r="C11" s="31" t="s">
        <v>133</v>
      </c>
      <c r="D11" s="39">
        <v>11.28</v>
      </c>
      <c r="E11" s="40">
        <f t="shared" si="0"/>
        <v>14.664</v>
      </c>
      <c r="F11" s="41">
        <f t="shared" si="1"/>
        <v>14.551199999999998</v>
      </c>
    </row>
    <row r="12" spans="1:6" ht="15.75" hidden="1" customHeight="1" x14ac:dyDescent="0.25">
      <c r="A12" s="2">
        <v>8</v>
      </c>
      <c r="B12" s="3" t="s">
        <v>67</v>
      </c>
      <c r="C12" s="31" t="s">
        <v>133</v>
      </c>
      <c r="D12" s="39">
        <v>41.69</v>
      </c>
      <c r="E12" s="40">
        <f t="shared" si="0"/>
        <v>54.196999999999996</v>
      </c>
      <c r="F12" s="41">
        <f t="shared" si="1"/>
        <v>53.780099999999997</v>
      </c>
    </row>
    <row r="13" spans="1:6" ht="15.75" hidden="1" customHeight="1" x14ac:dyDescent="0.25">
      <c r="A13" s="2">
        <v>9</v>
      </c>
      <c r="B13" s="3" t="s">
        <v>68</v>
      </c>
      <c r="C13" s="31" t="s">
        <v>133</v>
      </c>
      <c r="D13" s="39">
        <v>9.52</v>
      </c>
      <c r="E13" s="40">
        <f t="shared" si="0"/>
        <v>12.375999999999999</v>
      </c>
      <c r="F13" s="41">
        <f t="shared" si="1"/>
        <v>12.280799999999999</v>
      </c>
    </row>
    <row r="14" spans="1:6" ht="15.75" hidden="1" customHeight="1" x14ac:dyDescent="0.25">
      <c r="A14" s="2">
        <v>10</v>
      </c>
      <c r="B14" s="3" t="s">
        <v>72</v>
      </c>
      <c r="C14" s="31" t="s">
        <v>133</v>
      </c>
      <c r="D14" s="39">
        <v>10.5</v>
      </c>
      <c r="E14" s="40">
        <f t="shared" si="0"/>
        <v>13.65</v>
      </c>
      <c r="F14" s="41">
        <f t="shared" si="1"/>
        <v>13.545</v>
      </c>
    </row>
    <row r="15" spans="1:6" ht="15.75" hidden="1" customHeight="1" x14ac:dyDescent="0.25">
      <c r="A15" s="2">
        <v>11</v>
      </c>
      <c r="B15" s="3" t="s">
        <v>73</v>
      </c>
      <c r="C15" s="31" t="s">
        <v>133</v>
      </c>
      <c r="D15" s="39">
        <v>16.149999999999999</v>
      </c>
      <c r="E15" s="40">
        <f t="shared" si="0"/>
        <v>20.994999999999997</v>
      </c>
      <c r="F15" s="41">
        <f t="shared" si="1"/>
        <v>20.833499999999997</v>
      </c>
    </row>
    <row r="16" spans="1:6" ht="15.75" hidden="1" customHeight="1" x14ac:dyDescent="0.25">
      <c r="A16" s="2">
        <v>12</v>
      </c>
      <c r="B16" s="3" t="s">
        <v>74</v>
      </c>
      <c r="C16" s="31" t="s">
        <v>133</v>
      </c>
      <c r="D16" s="39">
        <v>12.06</v>
      </c>
      <c r="E16" s="40">
        <f t="shared" si="0"/>
        <v>15.678000000000001</v>
      </c>
      <c r="F16" s="41">
        <f t="shared" si="1"/>
        <v>15.557400000000001</v>
      </c>
    </row>
    <row r="17" spans="1:6" ht="15.75" hidden="1" customHeight="1" x14ac:dyDescent="0.25">
      <c r="A17" s="2">
        <v>13</v>
      </c>
      <c r="B17" s="3" t="s">
        <v>69</v>
      </c>
      <c r="C17" s="31" t="s">
        <v>133</v>
      </c>
      <c r="D17" s="39">
        <v>12.17</v>
      </c>
      <c r="E17" s="40">
        <f t="shared" si="0"/>
        <v>15.821</v>
      </c>
      <c r="F17" s="41">
        <f t="shared" si="1"/>
        <v>15.699299999999999</v>
      </c>
    </row>
    <row r="18" spans="1:6" ht="15.75" hidden="1" customHeight="1" x14ac:dyDescent="0.25">
      <c r="A18" s="2">
        <v>14</v>
      </c>
      <c r="B18" s="3" t="s">
        <v>70</v>
      </c>
      <c r="C18" s="31" t="s">
        <v>133</v>
      </c>
      <c r="D18" s="39">
        <v>15</v>
      </c>
      <c r="E18" s="40">
        <f t="shared" si="0"/>
        <v>19.5</v>
      </c>
      <c r="F18" s="41">
        <f t="shared" si="1"/>
        <v>19.350000000000001</v>
      </c>
    </row>
    <row r="19" spans="1:6" ht="15.75" hidden="1" customHeight="1" thickBot="1" x14ac:dyDescent="0.3">
      <c r="A19" s="20">
        <v>15</v>
      </c>
      <c r="B19" s="3" t="s">
        <v>71</v>
      </c>
      <c r="C19" s="31" t="s">
        <v>133</v>
      </c>
      <c r="D19" s="42">
        <v>9.26</v>
      </c>
      <c r="E19" s="40">
        <f t="shared" si="0"/>
        <v>12.038</v>
      </c>
      <c r="F19" s="41">
        <f t="shared" si="1"/>
        <v>11.945399999999999</v>
      </c>
    </row>
    <row r="20" spans="1:6" ht="20.100000000000001" hidden="1" customHeight="1" thickBot="1" x14ac:dyDescent="0.3">
      <c r="A20" s="108"/>
      <c r="B20" s="109"/>
      <c r="C20" s="109"/>
      <c r="D20" s="109"/>
      <c r="E20" s="109"/>
      <c r="F20" s="110"/>
    </row>
    <row r="21" spans="1:6" ht="26.25" customHeight="1" thickBot="1" x14ac:dyDescent="0.3">
      <c r="A21" s="111" t="s">
        <v>43</v>
      </c>
      <c r="B21" s="112"/>
      <c r="C21" s="112"/>
      <c r="D21" s="112"/>
      <c r="E21" s="112"/>
      <c r="F21" s="113"/>
    </row>
    <row r="22" spans="1:6" ht="18" customHeight="1" thickBot="1" x14ac:dyDescent="0.3">
      <c r="A22" s="22"/>
      <c r="B22" s="23"/>
      <c r="C22" s="30"/>
      <c r="D22" s="36"/>
      <c r="E22" s="37" t="s">
        <v>158</v>
      </c>
      <c r="F22" s="38" t="s">
        <v>159</v>
      </c>
    </row>
    <row r="23" spans="1:6" ht="26.25" customHeight="1" thickBot="1" x14ac:dyDescent="0.3">
      <c r="A23" s="111" t="s">
        <v>44</v>
      </c>
      <c r="B23" s="112"/>
      <c r="C23" s="112"/>
      <c r="D23" s="112"/>
      <c r="E23" s="112"/>
      <c r="F23" s="113"/>
    </row>
    <row r="24" spans="1:6" ht="18" customHeight="1" thickBot="1" x14ac:dyDescent="0.3">
      <c r="A24" s="22"/>
      <c r="B24" s="23"/>
      <c r="C24" s="30"/>
      <c r="D24" s="36"/>
      <c r="E24" s="37" t="s">
        <v>149</v>
      </c>
      <c r="F24" s="38" t="s">
        <v>157</v>
      </c>
    </row>
    <row r="25" spans="1:6" s="48" customFormat="1" ht="30" hidden="1" x14ac:dyDescent="0.25">
      <c r="A25" s="25" t="s">
        <v>40</v>
      </c>
      <c r="B25" s="26" t="s">
        <v>53</v>
      </c>
      <c r="C25" s="27" t="s">
        <v>59</v>
      </c>
      <c r="D25" s="28" t="s">
        <v>130</v>
      </c>
      <c r="E25" s="29" t="s">
        <v>131</v>
      </c>
      <c r="F25" s="24" t="s">
        <v>131</v>
      </c>
    </row>
    <row r="26" spans="1:6" ht="15.75" hidden="1" customHeight="1" x14ac:dyDescent="0.25">
      <c r="A26" s="2">
        <v>30</v>
      </c>
      <c r="B26" s="17" t="s">
        <v>89</v>
      </c>
      <c r="C26" s="32" t="s">
        <v>133</v>
      </c>
      <c r="D26" s="39">
        <v>17.239999999999998</v>
      </c>
      <c r="E26" s="40">
        <f>(D26*0.3)+D26</f>
        <v>22.411999999999999</v>
      </c>
      <c r="F26" s="50">
        <f>(D26*0.29)+D26</f>
        <v>22.239599999999996</v>
      </c>
    </row>
    <row r="27" spans="1:6" ht="15.75" hidden="1" customHeight="1" x14ac:dyDescent="0.25">
      <c r="A27" s="2">
        <v>31</v>
      </c>
      <c r="B27" s="17" t="s">
        <v>90</v>
      </c>
      <c r="C27" s="32" t="s">
        <v>133</v>
      </c>
      <c r="D27" s="39">
        <v>16.329999999999998</v>
      </c>
      <c r="E27" s="40">
        <f t="shared" ref="E27:E58" si="3">(D27*0.3)+D27</f>
        <v>21.228999999999999</v>
      </c>
      <c r="F27" s="50">
        <f t="shared" ref="F27:F58" si="4">(D27*0.29)+D27</f>
        <v>21.0657</v>
      </c>
    </row>
    <row r="28" spans="1:6" ht="15.75" hidden="1" customHeight="1" x14ac:dyDescent="0.25">
      <c r="A28" s="2">
        <v>32</v>
      </c>
      <c r="B28" s="17" t="s">
        <v>91</v>
      </c>
      <c r="C28" s="32" t="s">
        <v>133</v>
      </c>
      <c r="D28" s="39">
        <v>14.06</v>
      </c>
      <c r="E28" s="40">
        <f t="shared" si="3"/>
        <v>18.277999999999999</v>
      </c>
      <c r="F28" s="50">
        <f t="shared" si="4"/>
        <v>18.1374</v>
      </c>
    </row>
    <row r="29" spans="1:6" ht="15.75" hidden="1" customHeight="1" x14ac:dyDescent="0.25">
      <c r="A29" s="2">
        <v>33</v>
      </c>
      <c r="B29" s="17" t="s">
        <v>92</v>
      </c>
      <c r="C29" s="32" t="s">
        <v>133</v>
      </c>
      <c r="D29" s="39">
        <v>17.23</v>
      </c>
      <c r="E29" s="40">
        <f t="shared" si="3"/>
        <v>22.399000000000001</v>
      </c>
      <c r="F29" s="50">
        <f t="shared" si="4"/>
        <v>22.226700000000001</v>
      </c>
    </row>
    <row r="30" spans="1:6" s="8" customFormat="1" ht="15.75" hidden="1" customHeight="1" x14ac:dyDescent="0.25">
      <c r="A30" s="2">
        <v>34</v>
      </c>
      <c r="B30" s="17" t="s">
        <v>93</v>
      </c>
      <c r="C30" s="32" t="s">
        <v>133</v>
      </c>
      <c r="D30" s="39">
        <v>15</v>
      </c>
      <c r="E30" s="40">
        <f t="shared" si="3"/>
        <v>19.5</v>
      </c>
      <c r="F30" s="50">
        <f t="shared" si="4"/>
        <v>19.350000000000001</v>
      </c>
    </row>
    <row r="31" spans="1:6" s="8" customFormat="1" ht="15.75" hidden="1" customHeight="1" x14ac:dyDescent="0.25">
      <c r="A31" s="2">
        <v>35</v>
      </c>
      <c r="B31" s="17" t="s">
        <v>94</v>
      </c>
      <c r="C31" s="32" t="s">
        <v>133</v>
      </c>
      <c r="D31" s="39">
        <v>25.63</v>
      </c>
      <c r="E31" s="40">
        <f t="shared" si="3"/>
        <v>33.318999999999996</v>
      </c>
      <c r="F31" s="50">
        <f t="shared" si="4"/>
        <v>33.0627</v>
      </c>
    </row>
    <row r="32" spans="1:6" s="8" customFormat="1" ht="15.75" hidden="1" customHeight="1" x14ac:dyDescent="0.25">
      <c r="A32" s="2">
        <v>36</v>
      </c>
      <c r="B32" s="17" t="s">
        <v>95</v>
      </c>
      <c r="C32" s="32" t="s">
        <v>133</v>
      </c>
      <c r="D32" s="39">
        <v>14.85</v>
      </c>
      <c r="E32" s="40">
        <f t="shared" si="3"/>
        <v>19.305</v>
      </c>
      <c r="F32" s="50">
        <f t="shared" si="4"/>
        <v>19.156500000000001</v>
      </c>
    </row>
    <row r="33" spans="1:6" s="8" customFormat="1" ht="15.75" hidden="1" customHeight="1" x14ac:dyDescent="0.25">
      <c r="A33" s="2">
        <v>37</v>
      </c>
      <c r="B33" s="17" t="s">
        <v>96</v>
      </c>
      <c r="C33" s="32" t="s">
        <v>133</v>
      </c>
      <c r="D33" s="39">
        <v>14</v>
      </c>
      <c r="E33" s="40">
        <f t="shared" si="3"/>
        <v>18.2</v>
      </c>
      <c r="F33" s="50">
        <f t="shared" si="4"/>
        <v>18.059999999999999</v>
      </c>
    </row>
    <row r="34" spans="1:6" s="8" customFormat="1" ht="15.75" hidden="1" customHeight="1" x14ac:dyDescent="0.25">
      <c r="A34" s="2">
        <v>38</v>
      </c>
      <c r="B34" s="17" t="s">
        <v>97</v>
      </c>
      <c r="C34" s="32" t="s">
        <v>133</v>
      </c>
      <c r="D34" s="39">
        <v>14</v>
      </c>
      <c r="E34" s="40">
        <f t="shared" si="3"/>
        <v>18.2</v>
      </c>
      <c r="F34" s="50">
        <f t="shared" si="4"/>
        <v>18.059999999999999</v>
      </c>
    </row>
    <row r="35" spans="1:6" s="8" customFormat="1" ht="15.75" hidden="1" customHeight="1" x14ac:dyDescent="0.25">
      <c r="A35" s="2">
        <v>39</v>
      </c>
      <c r="B35" s="17" t="s">
        <v>98</v>
      </c>
      <c r="C35" s="32" t="s">
        <v>133</v>
      </c>
      <c r="D35" s="39">
        <v>15.23</v>
      </c>
      <c r="E35" s="40">
        <f t="shared" si="3"/>
        <v>19.798999999999999</v>
      </c>
      <c r="F35" s="50">
        <f t="shared" si="4"/>
        <v>19.646699999999999</v>
      </c>
    </row>
    <row r="36" spans="1:6" s="8" customFormat="1" ht="15.75" hidden="1" customHeight="1" x14ac:dyDescent="0.25">
      <c r="A36" s="2">
        <v>40</v>
      </c>
      <c r="B36" s="17" t="s">
        <v>99</v>
      </c>
      <c r="C36" s="32" t="s">
        <v>133</v>
      </c>
      <c r="D36" s="39">
        <v>10</v>
      </c>
      <c r="E36" s="40">
        <f t="shared" si="3"/>
        <v>13</v>
      </c>
      <c r="F36" s="50">
        <f t="shared" si="4"/>
        <v>12.9</v>
      </c>
    </row>
    <row r="37" spans="1:6" s="8" customFormat="1" ht="15.75" hidden="1" customHeight="1" x14ac:dyDescent="0.25">
      <c r="A37" s="2">
        <v>41</v>
      </c>
      <c r="B37" s="17" t="s">
        <v>72</v>
      </c>
      <c r="C37" s="32" t="s">
        <v>133</v>
      </c>
      <c r="D37" s="39">
        <v>10</v>
      </c>
      <c r="E37" s="40">
        <f t="shared" si="3"/>
        <v>13</v>
      </c>
      <c r="F37" s="50">
        <f t="shared" si="4"/>
        <v>12.9</v>
      </c>
    </row>
    <row r="38" spans="1:6" s="8" customFormat="1" ht="15.75" hidden="1" customHeight="1" x14ac:dyDescent="0.25">
      <c r="A38" s="2">
        <v>42</v>
      </c>
      <c r="B38" s="17" t="s">
        <v>100</v>
      </c>
      <c r="C38" s="32" t="s">
        <v>133</v>
      </c>
      <c r="D38" s="39">
        <v>25</v>
      </c>
      <c r="E38" s="40">
        <f t="shared" si="3"/>
        <v>32.5</v>
      </c>
      <c r="F38" s="50">
        <f t="shared" si="4"/>
        <v>32.25</v>
      </c>
    </row>
    <row r="39" spans="1:6" s="8" customFormat="1" ht="15.75" hidden="1" customHeight="1" x14ac:dyDescent="0.25">
      <c r="A39" s="2">
        <v>43</v>
      </c>
      <c r="B39" s="17" t="s">
        <v>101</v>
      </c>
      <c r="C39" s="32" t="s">
        <v>133</v>
      </c>
      <c r="D39" s="39">
        <v>16.920000000000002</v>
      </c>
      <c r="E39" s="40">
        <f t="shared" si="3"/>
        <v>21.996000000000002</v>
      </c>
      <c r="F39" s="50">
        <f t="shared" si="4"/>
        <v>21.826800000000002</v>
      </c>
    </row>
    <row r="40" spans="1:6" s="8" customFormat="1" ht="15.75" hidden="1" customHeight="1" x14ac:dyDescent="0.25">
      <c r="A40" s="2">
        <v>44</v>
      </c>
      <c r="B40" s="17" t="s">
        <v>102</v>
      </c>
      <c r="C40" s="32" t="s">
        <v>133</v>
      </c>
      <c r="D40" s="39">
        <v>28.03</v>
      </c>
      <c r="E40" s="40">
        <f t="shared" si="3"/>
        <v>36.439</v>
      </c>
      <c r="F40" s="50">
        <f t="shared" si="4"/>
        <v>36.158700000000003</v>
      </c>
    </row>
    <row r="41" spans="1:6" s="8" customFormat="1" ht="15.75" hidden="1" customHeight="1" x14ac:dyDescent="0.25">
      <c r="A41" s="2">
        <v>45</v>
      </c>
      <c r="B41" s="17" t="s">
        <v>103</v>
      </c>
      <c r="C41" s="32" t="s">
        <v>133</v>
      </c>
      <c r="D41" s="39">
        <v>33.61</v>
      </c>
      <c r="E41" s="40">
        <f t="shared" si="3"/>
        <v>43.692999999999998</v>
      </c>
      <c r="F41" s="50">
        <f t="shared" si="4"/>
        <v>43.356899999999996</v>
      </c>
    </row>
    <row r="42" spans="1:6" s="8" customFormat="1" ht="15.75" hidden="1" customHeight="1" x14ac:dyDescent="0.25">
      <c r="A42" s="2">
        <v>46</v>
      </c>
      <c r="B42" s="17" t="s">
        <v>104</v>
      </c>
      <c r="C42" s="32" t="s">
        <v>133</v>
      </c>
      <c r="D42" s="39">
        <v>13.98</v>
      </c>
      <c r="E42" s="40">
        <f t="shared" si="3"/>
        <v>18.173999999999999</v>
      </c>
      <c r="F42" s="50">
        <f t="shared" si="4"/>
        <v>18.034199999999998</v>
      </c>
    </row>
    <row r="43" spans="1:6" s="8" customFormat="1" ht="15.75" hidden="1" customHeight="1" x14ac:dyDescent="0.25">
      <c r="A43" s="2">
        <v>47</v>
      </c>
      <c r="B43" s="17" t="s">
        <v>105</v>
      </c>
      <c r="C43" s="32" t="s">
        <v>133</v>
      </c>
      <c r="D43" s="39">
        <v>14.53</v>
      </c>
      <c r="E43" s="40">
        <f t="shared" si="3"/>
        <v>18.888999999999999</v>
      </c>
      <c r="F43" s="50">
        <f t="shared" si="4"/>
        <v>18.743699999999997</v>
      </c>
    </row>
    <row r="44" spans="1:6" s="8" customFormat="1" ht="15.75" hidden="1" customHeight="1" x14ac:dyDescent="0.25">
      <c r="A44" s="2">
        <v>48</v>
      </c>
      <c r="B44" s="17" t="s">
        <v>106</v>
      </c>
      <c r="C44" s="32" t="s">
        <v>133</v>
      </c>
      <c r="D44" s="39">
        <v>19.23</v>
      </c>
      <c r="E44" s="40">
        <f t="shared" si="3"/>
        <v>24.999000000000002</v>
      </c>
      <c r="F44" s="50">
        <f t="shared" si="4"/>
        <v>24.806699999999999</v>
      </c>
    </row>
    <row r="45" spans="1:6" s="8" customFormat="1" ht="15.75" hidden="1" customHeight="1" x14ac:dyDescent="0.25">
      <c r="A45" s="2">
        <v>49</v>
      </c>
      <c r="B45" s="17" t="s">
        <v>107</v>
      </c>
      <c r="C45" s="32" t="s">
        <v>133</v>
      </c>
      <c r="D45" s="39">
        <v>18.57</v>
      </c>
      <c r="E45" s="40">
        <f t="shared" si="3"/>
        <v>24.140999999999998</v>
      </c>
      <c r="F45" s="50">
        <f t="shared" si="4"/>
        <v>23.955300000000001</v>
      </c>
    </row>
    <row r="46" spans="1:6" s="8" customFormat="1" ht="15.75" hidden="1" customHeight="1" x14ac:dyDescent="0.25">
      <c r="A46" s="2">
        <v>50</v>
      </c>
      <c r="B46" s="17" t="s">
        <v>108</v>
      </c>
      <c r="C46" s="32" t="s">
        <v>133</v>
      </c>
      <c r="D46" s="39">
        <v>18</v>
      </c>
      <c r="E46" s="40">
        <f t="shared" si="3"/>
        <v>23.4</v>
      </c>
      <c r="F46" s="50">
        <f t="shared" si="4"/>
        <v>23.22</v>
      </c>
    </row>
    <row r="47" spans="1:6" s="8" customFormat="1" ht="15.75" hidden="1" customHeight="1" x14ac:dyDescent="0.25">
      <c r="A47" s="2">
        <v>51</v>
      </c>
      <c r="B47" s="17" t="s">
        <v>109</v>
      </c>
      <c r="C47" s="32" t="s">
        <v>133</v>
      </c>
      <c r="D47" s="39">
        <v>12.75</v>
      </c>
      <c r="E47" s="40">
        <f t="shared" si="3"/>
        <v>16.574999999999999</v>
      </c>
      <c r="F47" s="50">
        <f t="shared" si="4"/>
        <v>16.447499999999998</v>
      </c>
    </row>
    <row r="48" spans="1:6" s="8" customFormat="1" ht="15.75" hidden="1" customHeight="1" x14ac:dyDescent="0.25">
      <c r="A48" s="2">
        <v>52</v>
      </c>
      <c r="B48" s="17" t="s">
        <v>110</v>
      </c>
      <c r="C48" s="32" t="s">
        <v>133</v>
      </c>
      <c r="D48" s="39">
        <v>16</v>
      </c>
      <c r="E48" s="40">
        <f t="shared" si="3"/>
        <v>20.8</v>
      </c>
      <c r="F48" s="50">
        <f t="shared" si="4"/>
        <v>20.64</v>
      </c>
    </row>
    <row r="49" spans="1:6" s="8" customFormat="1" ht="15.75" hidden="1" customHeight="1" x14ac:dyDescent="0.25">
      <c r="A49" s="2">
        <v>53</v>
      </c>
      <c r="B49" s="17" t="s">
        <v>111</v>
      </c>
      <c r="C49" s="32" t="s">
        <v>133</v>
      </c>
      <c r="D49" s="39">
        <v>15.48</v>
      </c>
      <c r="E49" s="40">
        <f t="shared" si="3"/>
        <v>20.124000000000002</v>
      </c>
      <c r="F49" s="50">
        <f t="shared" si="4"/>
        <v>19.969200000000001</v>
      </c>
    </row>
    <row r="50" spans="1:6" s="8" customFormat="1" ht="15.75" hidden="1" customHeight="1" x14ac:dyDescent="0.25">
      <c r="A50" s="2">
        <v>54</v>
      </c>
      <c r="B50" s="17" t="s">
        <v>112</v>
      </c>
      <c r="C50" s="32" t="s">
        <v>133</v>
      </c>
      <c r="D50" s="39">
        <v>19.62</v>
      </c>
      <c r="E50" s="40">
        <f t="shared" si="3"/>
        <v>25.506</v>
      </c>
      <c r="F50" s="50">
        <f t="shared" si="4"/>
        <v>25.309800000000003</v>
      </c>
    </row>
    <row r="51" spans="1:6" ht="15.75" hidden="1" customHeight="1" x14ac:dyDescent="0.25">
      <c r="A51" s="2">
        <v>55</v>
      </c>
      <c r="B51" s="17" t="s">
        <v>113</v>
      </c>
      <c r="C51" s="32" t="s">
        <v>133</v>
      </c>
      <c r="D51" s="39">
        <v>15.44</v>
      </c>
      <c r="E51" s="40">
        <f t="shared" si="3"/>
        <v>20.071999999999999</v>
      </c>
      <c r="F51" s="50">
        <f t="shared" si="4"/>
        <v>19.9176</v>
      </c>
    </row>
    <row r="52" spans="1:6" s="7" customFormat="1" ht="15.75" hidden="1" customHeight="1" x14ac:dyDescent="0.2">
      <c r="A52" s="2">
        <v>56</v>
      </c>
      <c r="B52" s="17" t="s">
        <v>114</v>
      </c>
      <c r="C52" s="32" t="s">
        <v>133</v>
      </c>
      <c r="D52" s="39">
        <v>21.83</v>
      </c>
      <c r="E52" s="40">
        <f t="shared" si="3"/>
        <v>28.378999999999998</v>
      </c>
      <c r="F52" s="50">
        <f t="shared" si="4"/>
        <v>28.160699999999999</v>
      </c>
    </row>
    <row r="53" spans="1:6" ht="15.75" hidden="1" customHeight="1" x14ac:dyDescent="0.25">
      <c r="A53" s="2">
        <v>57</v>
      </c>
      <c r="B53" s="17" t="s">
        <v>115</v>
      </c>
      <c r="C53" s="32" t="s">
        <v>133</v>
      </c>
      <c r="D53" s="39">
        <v>10</v>
      </c>
      <c r="E53" s="40">
        <f t="shared" si="3"/>
        <v>13</v>
      </c>
      <c r="F53" s="50">
        <f t="shared" si="4"/>
        <v>12.9</v>
      </c>
    </row>
    <row r="54" spans="1:6" ht="15.75" hidden="1" customHeight="1" x14ac:dyDescent="0.25">
      <c r="A54" s="2">
        <v>58</v>
      </c>
      <c r="B54" s="17" t="s">
        <v>116</v>
      </c>
      <c r="C54" s="32" t="s">
        <v>133</v>
      </c>
      <c r="D54" s="39">
        <v>14.54</v>
      </c>
      <c r="E54" s="40">
        <f t="shared" si="3"/>
        <v>18.901999999999997</v>
      </c>
      <c r="F54" s="50">
        <f t="shared" si="4"/>
        <v>18.756599999999999</v>
      </c>
    </row>
    <row r="55" spans="1:6" ht="15.75" hidden="1" customHeight="1" x14ac:dyDescent="0.25">
      <c r="A55" s="2">
        <v>59</v>
      </c>
      <c r="B55" s="17" t="s">
        <v>117</v>
      </c>
      <c r="C55" s="32" t="s">
        <v>133</v>
      </c>
      <c r="D55" s="39">
        <v>13</v>
      </c>
      <c r="E55" s="40">
        <f t="shared" si="3"/>
        <v>16.899999999999999</v>
      </c>
      <c r="F55" s="50">
        <f t="shared" si="4"/>
        <v>16.77</v>
      </c>
    </row>
    <row r="56" spans="1:6" ht="15.75" hidden="1" customHeight="1" x14ac:dyDescent="0.25">
      <c r="A56" s="2">
        <v>60</v>
      </c>
      <c r="B56" s="17" t="s">
        <v>118</v>
      </c>
      <c r="C56" s="32" t="s">
        <v>133</v>
      </c>
      <c r="D56" s="39">
        <v>25.6</v>
      </c>
      <c r="E56" s="40">
        <f t="shared" si="3"/>
        <v>33.28</v>
      </c>
      <c r="F56" s="50">
        <f t="shared" si="4"/>
        <v>33.024000000000001</v>
      </c>
    </row>
    <row r="57" spans="1:6" ht="15.75" hidden="1" customHeight="1" x14ac:dyDescent="0.25">
      <c r="A57" s="2">
        <v>61</v>
      </c>
      <c r="B57" s="17" t="s">
        <v>119</v>
      </c>
      <c r="C57" s="32" t="s">
        <v>133</v>
      </c>
      <c r="D57" s="39">
        <v>10.89</v>
      </c>
      <c r="E57" s="40">
        <f t="shared" si="3"/>
        <v>14.157</v>
      </c>
      <c r="F57" s="50">
        <f t="shared" si="4"/>
        <v>14.048100000000002</v>
      </c>
    </row>
    <row r="58" spans="1:6" ht="15.75" hidden="1" customHeight="1" thickBot="1" x14ac:dyDescent="0.3">
      <c r="A58" s="20">
        <v>62</v>
      </c>
      <c r="B58" s="21" t="s">
        <v>120</v>
      </c>
      <c r="C58" s="32" t="s">
        <v>133</v>
      </c>
      <c r="D58" s="42">
        <v>10</v>
      </c>
      <c r="E58" s="40">
        <f t="shared" si="3"/>
        <v>13</v>
      </c>
      <c r="F58" s="50">
        <f t="shared" si="4"/>
        <v>12.9</v>
      </c>
    </row>
    <row r="59" spans="1:6" ht="19.5" hidden="1" customHeight="1" thickBot="1" x14ac:dyDescent="0.3">
      <c r="A59" s="108"/>
      <c r="B59" s="109"/>
      <c r="C59" s="109"/>
      <c r="D59" s="109"/>
      <c r="E59" s="109"/>
      <c r="F59" s="110"/>
    </row>
    <row r="60" spans="1:6" ht="26.25" customHeight="1" thickBot="1" x14ac:dyDescent="0.3">
      <c r="A60" s="111" t="s">
        <v>45</v>
      </c>
      <c r="B60" s="112"/>
      <c r="C60" s="112"/>
      <c r="D60" s="112"/>
      <c r="E60" s="112"/>
      <c r="F60" s="113"/>
    </row>
    <row r="61" spans="1:6" ht="18" hidden="1" customHeight="1" thickBot="1" x14ac:dyDescent="0.3">
      <c r="A61" s="123"/>
      <c r="B61" s="124"/>
      <c r="C61" s="124"/>
      <c r="D61" s="124"/>
      <c r="E61" s="124"/>
      <c r="F61" s="125"/>
    </row>
    <row r="62" spans="1:6" s="8" customFormat="1" ht="18" customHeight="1" thickBot="1" x14ac:dyDescent="0.3">
      <c r="A62" s="22"/>
      <c r="B62" s="23"/>
      <c r="C62" s="30"/>
      <c r="D62" s="36"/>
      <c r="E62" s="37" t="s">
        <v>141</v>
      </c>
      <c r="F62" s="38" t="s">
        <v>145</v>
      </c>
    </row>
    <row r="63" spans="1:6" s="48" customFormat="1" ht="30" hidden="1" x14ac:dyDescent="0.25">
      <c r="A63" s="25" t="s">
        <v>40</v>
      </c>
      <c r="B63" s="26" t="s">
        <v>53</v>
      </c>
      <c r="C63" s="27" t="s">
        <v>59</v>
      </c>
      <c r="D63" s="28" t="s">
        <v>130</v>
      </c>
      <c r="E63" s="29" t="s">
        <v>131</v>
      </c>
      <c r="F63" s="24" t="s">
        <v>131</v>
      </c>
    </row>
    <row r="64" spans="1:6" s="7" customFormat="1" ht="15.75" hidden="1" customHeight="1" x14ac:dyDescent="0.2">
      <c r="A64" s="2">
        <v>63</v>
      </c>
      <c r="B64" s="17" t="s">
        <v>121</v>
      </c>
      <c r="C64" s="33" t="s">
        <v>133</v>
      </c>
      <c r="D64" s="39">
        <v>13</v>
      </c>
      <c r="E64" s="40">
        <f>(D64*0.34)+D64</f>
        <v>17.420000000000002</v>
      </c>
      <c r="F64" s="50">
        <f>(D64*0.33)+D64</f>
        <v>17.29</v>
      </c>
    </row>
    <row r="65" spans="1:6" ht="15.75" hidden="1" customHeight="1" x14ac:dyDescent="0.25">
      <c r="A65" s="2">
        <v>64</v>
      </c>
      <c r="B65" s="17" t="s">
        <v>122</v>
      </c>
      <c r="C65" s="33" t="s">
        <v>133</v>
      </c>
      <c r="D65" s="39">
        <v>11.13</v>
      </c>
      <c r="E65" s="40">
        <f t="shared" ref="E65:E72" si="5">(D65*0.34)+D65</f>
        <v>14.914200000000001</v>
      </c>
      <c r="F65" s="50">
        <f t="shared" ref="F65:F72" si="6">(D65*0.33)+D65</f>
        <v>14.802900000000001</v>
      </c>
    </row>
    <row r="66" spans="1:6" ht="15.75" hidden="1" customHeight="1" x14ac:dyDescent="0.25">
      <c r="A66" s="2">
        <v>65</v>
      </c>
      <c r="B66" s="17" t="s">
        <v>129</v>
      </c>
      <c r="C66" s="33" t="s">
        <v>133</v>
      </c>
      <c r="D66" s="39">
        <v>22.88</v>
      </c>
      <c r="E66" s="40">
        <f t="shared" si="5"/>
        <v>30.659199999999998</v>
      </c>
      <c r="F66" s="50">
        <f t="shared" si="6"/>
        <v>30.430399999999999</v>
      </c>
    </row>
    <row r="67" spans="1:6" ht="15.75" hidden="1" customHeight="1" x14ac:dyDescent="0.25">
      <c r="A67" s="2">
        <v>66</v>
      </c>
      <c r="B67" s="17" t="s">
        <v>123</v>
      </c>
      <c r="C67" s="33" t="s">
        <v>133</v>
      </c>
      <c r="D67" s="39">
        <v>16.940000000000001</v>
      </c>
      <c r="E67" s="40">
        <f t="shared" si="5"/>
        <v>22.699600000000004</v>
      </c>
      <c r="F67" s="50">
        <f t="shared" si="6"/>
        <v>22.530200000000001</v>
      </c>
    </row>
    <row r="68" spans="1:6" ht="15.75" hidden="1" customHeight="1" x14ac:dyDescent="0.25">
      <c r="A68" s="2">
        <v>67</v>
      </c>
      <c r="B68" s="17" t="s">
        <v>124</v>
      </c>
      <c r="C68" s="33" t="s">
        <v>133</v>
      </c>
      <c r="D68" s="39">
        <v>20</v>
      </c>
      <c r="E68" s="40">
        <f t="shared" si="5"/>
        <v>26.8</v>
      </c>
      <c r="F68" s="50">
        <f t="shared" si="6"/>
        <v>26.6</v>
      </c>
    </row>
    <row r="69" spans="1:6" ht="15.75" hidden="1" customHeight="1" x14ac:dyDescent="0.25">
      <c r="A69" s="2">
        <v>68</v>
      </c>
      <c r="B69" s="17" t="s">
        <v>125</v>
      </c>
      <c r="C69" s="33" t="s">
        <v>133</v>
      </c>
      <c r="D69" s="39">
        <v>14</v>
      </c>
      <c r="E69" s="40">
        <f t="shared" si="5"/>
        <v>18.760000000000002</v>
      </c>
      <c r="F69" s="50">
        <f t="shared" si="6"/>
        <v>18.62</v>
      </c>
    </row>
    <row r="70" spans="1:6" ht="15.75" hidden="1" customHeight="1" x14ac:dyDescent="0.25">
      <c r="A70" s="2">
        <v>69</v>
      </c>
      <c r="B70" s="17" t="s">
        <v>126</v>
      </c>
      <c r="C70" s="33" t="s">
        <v>133</v>
      </c>
      <c r="D70" s="39">
        <v>16</v>
      </c>
      <c r="E70" s="40">
        <f t="shared" si="5"/>
        <v>21.44</v>
      </c>
      <c r="F70" s="50">
        <f t="shared" si="6"/>
        <v>21.28</v>
      </c>
    </row>
    <row r="71" spans="1:6" s="8" customFormat="1" ht="15.75" hidden="1" customHeight="1" x14ac:dyDescent="0.25">
      <c r="A71" s="2">
        <v>70</v>
      </c>
      <c r="B71" s="17" t="s">
        <v>127</v>
      </c>
      <c r="C71" s="33" t="s">
        <v>133</v>
      </c>
      <c r="D71" s="39">
        <v>16</v>
      </c>
      <c r="E71" s="40">
        <f t="shared" si="5"/>
        <v>21.44</v>
      </c>
      <c r="F71" s="50">
        <f t="shared" si="6"/>
        <v>21.28</v>
      </c>
    </row>
    <row r="72" spans="1:6" ht="15.75" hidden="1" customHeight="1" thickBot="1" x14ac:dyDescent="0.3">
      <c r="A72" s="14">
        <v>71</v>
      </c>
      <c r="B72" s="18" t="s">
        <v>128</v>
      </c>
      <c r="C72" s="33" t="s">
        <v>133</v>
      </c>
      <c r="D72" s="44">
        <v>24</v>
      </c>
      <c r="E72" s="40">
        <f t="shared" si="5"/>
        <v>32.159999999999997</v>
      </c>
      <c r="F72" s="50">
        <f t="shared" si="6"/>
        <v>31.92</v>
      </c>
    </row>
    <row r="73" spans="1:6" ht="19.5" hidden="1" customHeight="1" thickBot="1" x14ac:dyDescent="0.3">
      <c r="A73" s="108"/>
      <c r="B73" s="109"/>
      <c r="C73" s="109"/>
      <c r="D73" s="109"/>
      <c r="E73" s="109"/>
      <c r="F73" s="110"/>
    </row>
    <row r="74" spans="1:6" ht="26.25" customHeight="1" thickBot="1" x14ac:dyDescent="0.3">
      <c r="A74" s="111" t="s">
        <v>58</v>
      </c>
      <c r="B74" s="112"/>
      <c r="C74" s="112"/>
      <c r="D74" s="112"/>
      <c r="E74" s="112"/>
      <c r="F74" s="113"/>
    </row>
    <row r="75" spans="1:6" ht="21" customHeight="1" thickBot="1" x14ac:dyDescent="0.3">
      <c r="A75" s="114" t="s">
        <v>51</v>
      </c>
      <c r="B75" s="115"/>
      <c r="C75" s="115"/>
      <c r="D75" s="115"/>
      <c r="E75" s="115"/>
      <c r="F75" s="116"/>
    </row>
    <row r="76" spans="1:6" ht="18" customHeight="1" thickBot="1" x14ac:dyDescent="0.3">
      <c r="A76" s="22"/>
      <c r="B76" s="23"/>
      <c r="C76" s="30"/>
      <c r="D76" s="36"/>
      <c r="E76" s="102"/>
      <c r="F76" s="103"/>
    </row>
    <row r="77" spans="1:6" s="48" customFormat="1" ht="30" x14ac:dyDescent="0.25">
      <c r="A77" s="25" t="s">
        <v>40</v>
      </c>
      <c r="B77" s="26" t="s">
        <v>52</v>
      </c>
      <c r="C77" s="27" t="s">
        <v>59</v>
      </c>
      <c r="D77" s="49" t="s">
        <v>130</v>
      </c>
      <c r="E77" s="104"/>
      <c r="F77" s="105"/>
    </row>
    <row r="78" spans="1:6" ht="15.75" customHeight="1" x14ac:dyDescent="0.25">
      <c r="A78" s="2">
        <v>72</v>
      </c>
      <c r="B78" s="16" t="s">
        <v>50</v>
      </c>
      <c r="C78" s="34" t="s">
        <v>136</v>
      </c>
      <c r="D78" s="43">
        <v>12</v>
      </c>
      <c r="E78" s="104"/>
      <c r="F78" s="105"/>
    </row>
    <row r="79" spans="1:6" s="8" customFormat="1" ht="15.75" customHeight="1" x14ac:dyDescent="0.25">
      <c r="A79" s="2">
        <v>73</v>
      </c>
      <c r="B79" s="16" t="s">
        <v>46</v>
      </c>
      <c r="C79" s="34" t="s">
        <v>136</v>
      </c>
      <c r="D79" s="43">
        <v>9</v>
      </c>
      <c r="E79" s="104"/>
      <c r="F79" s="105"/>
    </row>
    <row r="80" spans="1:6" ht="15.75" customHeight="1" x14ac:dyDescent="0.25">
      <c r="A80" s="2">
        <v>74</v>
      </c>
      <c r="B80" s="16" t="s">
        <v>47</v>
      </c>
      <c r="C80" s="34" t="s">
        <v>136</v>
      </c>
      <c r="D80" s="43">
        <v>34.25</v>
      </c>
      <c r="E80" s="104"/>
      <c r="F80" s="105"/>
    </row>
    <row r="81" spans="1:6" s="7" customFormat="1" ht="15.75" customHeight="1" x14ac:dyDescent="0.2">
      <c r="A81" s="2">
        <v>75</v>
      </c>
      <c r="B81" s="16" t="s">
        <v>48</v>
      </c>
      <c r="C81" s="34" t="s">
        <v>136</v>
      </c>
      <c r="D81" s="43">
        <v>8.5</v>
      </c>
      <c r="E81" s="104"/>
      <c r="F81" s="105"/>
    </row>
    <row r="82" spans="1:6" ht="15.75" customHeight="1" thickBot="1" x14ac:dyDescent="0.3">
      <c r="A82" s="14">
        <v>76</v>
      </c>
      <c r="B82" s="19" t="s">
        <v>49</v>
      </c>
      <c r="C82" s="35" t="s">
        <v>136</v>
      </c>
      <c r="D82" s="45">
        <v>17</v>
      </c>
      <c r="E82" s="106"/>
      <c r="F82" s="107"/>
    </row>
    <row r="83" spans="1:6" ht="16.5" customHeight="1" thickBot="1" x14ac:dyDescent="0.3">
      <c r="A83" s="114" t="s">
        <v>140</v>
      </c>
      <c r="B83" s="115"/>
      <c r="C83" s="115"/>
      <c r="D83" s="115"/>
      <c r="E83" s="115"/>
      <c r="F83" s="116"/>
    </row>
    <row r="84" spans="1:6" ht="15.75" thickBot="1" x14ac:dyDescent="0.3">
      <c r="A84" s="22"/>
      <c r="B84" s="23"/>
      <c r="C84" s="30"/>
      <c r="D84" s="36"/>
      <c r="E84" s="102"/>
      <c r="F84" s="103"/>
    </row>
    <row r="85" spans="1:6" ht="30" x14ac:dyDescent="0.25">
      <c r="A85" s="25" t="s">
        <v>40</v>
      </c>
      <c r="B85" s="26" t="s">
        <v>137</v>
      </c>
      <c r="C85" s="27" t="s">
        <v>59</v>
      </c>
      <c r="D85" s="49" t="s">
        <v>130</v>
      </c>
      <c r="E85" s="104"/>
      <c r="F85" s="105"/>
    </row>
    <row r="86" spans="1:6" ht="15.75" thickBot="1" x14ac:dyDescent="0.3">
      <c r="A86" s="14">
        <v>77</v>
      </c>
      <c r="B86" s="19" t="s">
        <v>138</v>
      </c>
      <c r="C86" s="35" t="s">
        <v>139</v>
      </c>
      <c r="D86" s="45">
        <v>3.5</v>
      </c>
      <c r="E86" s="106"/>
      <c r="F86" s="107"/>
    </row>
    <row r="87" spans="1:6" ht="47.25" thickBot="1" x14ac:dyDescent="0.3">
      <c r="A87" s="120" t="s">
        <v>57</v>
      </c>
      <c r="B87" s="121"/>
      <c r="C87" s="121"/>
      <c r="D87" s="121"/>
      <c r="E87" s="121"/>
      <c r="F87" s="122"/>
    </row>
    <row r="88" spans="1:6" ht="24" thickBot="1" x14ac:dyDescent="0.3">
      <c r="A88" s="136" t="s">
        <v>42</v>
      </c>
      <c r="B88" s="137"/>
      <c r="C88" s="137"/>
      <c r="D88" s="137"/>
      <c r="E88" s="137"/>
      <c r="F88" s="138"/>
    </row>
    <row r="89" spans="1:6" s="8" customFormat="1" ht="14.25" customHeight="1" thickBot="1" x14ac:dyDescent="0.3">
      <c r="A89" s="22"/>
      <c r="B89" s="23"/>
      <c r="C89" s="30"/>
      <c r="D89" s="36"/>
      <c r="E89" s="37" t="s">
        <v>149</v>
      </c>
      <c r="F89" s="38" t="s">
        <v>157</v>
      </c>
    </row>
    <row r="90" spans="1:6" ht="33" hidden="1" customHeight="1" x14ac:dyDescent="0.25">
      <c r="A90" s="25" t="s">
        <v>40</v>
      </c>
      <c r="B90" s="26" t="s">
        <v>53</v>
      </c>
      <c r="C90" s="27" t="s">
        <v>59</v>
      </c>
      <c r="D90" s="28" t="s">
        <v>130</v>
      </c>
      <c r="E90" s="29" t="s">
        <v>131</v>
      </c>
      <c r="F90" s="24" t="s">
        <v>131</v>
      </c>
    </row>
    <row r="91" spans="1:6" s="7" customFormat="1" ht="14.25" hidden="1" customHeight="1" x14ac:dyDescent="0.2">
      <c r="A91" s="2">
        <v>1</v>
      </c>
      <c r="B91" s="3" t="s">
        <v>60</v>
      </c>
      <c r="C91" s="31" t="s">
        <v>133</v>
      </c>
      <c r="D91" s="39">
        <v>10.41</v>
      </c>
      <c r="E91" s="40">
        <f>(D91*0.3)+D91</f>
        <v>13.532999999999999</v>
      </c>
      <c r="F91" s="41">
        <f>(D91*0.29)+D91</f>
        <v>13.428900000000001</v>
      </c>
    </row>
    <row r="92" spans="1:6" ht="14.25" hidden="1" customHeight="1" x14ac:dyDescent="0.25">
      <c r="A92" s="2">
        <f>A91+1</f>
        <v>2</v>
      </c>
      <c r="B92" s="4" t="s">
        <v>61</v>
      </c>
      <c r="C92" s="31" t="s">
        <v>133</v>
      </c>
      <c r="D92" s="39">
        <v>13.28</v>
      </c>
      <c r="E92" s="40">
        <f t="shared" ref="E92:E105" si="7">(D92*0.3)+D92</f>
        <v>17.263999999999999</v>
      </c>
      <c r="F92" s="41">
        <f t="shared" ref="F92:F105" si="8">(D92*0.29)+D92</f>
        <v>17.1312</v>
      </c>
    </row>
    <row r="93" spans="1:6" ht="14.25" hidden="1" customHeight="1" x14ac:dyDescent="0.25">
      <c r="A93" s="2">
        <f t="shared" ref="A93" si="9">A92+1</f>
        <v>3</v>
      </c>
      <c r="B93" s="3" t="s">
        <v>62</v>
      </c>
      <c r="C93" s="31" t="s">
        <v>133</v>
      </c>
      <c r="D93" s="39">
        <v>12.85</v>
      </c>
      <c r="E93" s="40">
        <f t="shared" si="7"/>
        <v>16.704999999999998</v>
      </c>
      <c r="F93" s="41">
        <f t="shared" si="8"/>
        <v>16.576499999999999</v>
      </c>
    </row>
    <row r="94" spans="1:6" ht="14.25" hidden="1" customHeight="1" x14ac:dyDescent="0.25">
      <c r="A94" s="2">
        <v>4</v>
      </c>
      <c r="B94" s="3" t="s">
        <v>63</v>
      </c>
      <c r="C94" s="31" t="s">
        <v>133</v>
      </c>
      <c r="D94" s="39">
        <v>16.36</v>
      </c>
      <c r="E94" s="40">
        <f t="shared" si="7"/>
        <v>21.268000000000001</v>
      </c>
      <c r="F94" s="41">
        <f t="shared" si="8"/>
        <v>21.104399999999998</v>
      </c>
    </row>
    <row r="95" spans="1:6" ht="14.25" hidden="1" customHeight="1" x14ac:dyDescent="0.25">
      <c r="A95" s="2">
        <v>5</v>
      </c>
      <c r="B95" s="3" t="s">
        <v>64</v>
      </c>
      <c r="C95" s="31" t="s">
        <v>133</v>
      </c>
      <c r="D95" s="39">
        <v>11.52</v>
      </c>
      <c r="E95" s="40">
        <f t="shared" si="7"/>
        <v>14.975999999999999</v>
      </c>
      <c r="F95" s="41">
        <f t="shared" si="8"/>
        <v>14.860799999999999</v>
      </c>
    </row>
    <row r="96" spans="1:6" s="8" customFormat="1" ht="14.25" hidden="1" customHeight="1" x14ac:dyDescent="0.25">
      <c r="A96" s="2">
        <v>6</v>
      </c>
      <c r="B96" s="3" t="s">
        <v>65</v>
      </c>
      <c r="C96" s="31" t="s">
        <v>133</v>
      </c>
      <c r="D96" s="39">
        <v>10.36</v>
      </c>
      <c r="E96" s="40">
        <f t="shared" si="7"/>
        <v>13.468</v>
      </c>
      <c r="F96" s="41">
        <f t="shared" si="8"/>
        <v>13.3644</v>
      </c>
    </row>
    <row r="97" spans="1:6" ht="14.25" hidden="1" customHeight="1" x14ac:dyDescent="0.25">
      <c r="A97" s="2">
        <v>7</v>
      </c>
      <c r="B97" s="3" t="s">
        <v>66</v>
      </c>
      <c r="C97" s="31" t="s">
        <v>133</v>
      </c>
      <c r="D97" s="39">
        <v>11.28</v>
      </c>
      <c r="E97" s="40">
        <f t="shared" si="7"/>
        <v>14.664</v>
      </c>
      <c r="F97" s="41">
        <f t="shared" si="8"/>
        <v>14.551199999999998</v>
      </c>
    </row>
    <row r="98" spans="1:6" s="7" customFormat="1" ht="14.25" hidden="1" customHeight="1" x14ac:dyDescent="0.2">
      <c r="A98" s="2">
        <v>8</v>
      </c>
      <c r="B98" s="3" t="s">
        <v>67</v>
      </c>
      <c r="C98" s="31" t="s">
        <v>133</v>
      </c>
      <c r="D98" s="39">
        <v>41.69</v>
      </c>
      <c r="E98" s="40">
        <f t="shared" si="7"/>
        <v>54.196999999999996</v>
      </c>
      <c r="F98" s="41">
        <f t="shared" si="8"/>
        <v>53.780099999999997</v>
      </c>
    </row>
    <row r="99" spans="1:6" hidden="1" x14ac:dyDescent="0.25">
      <c r="A99" s="2">
        <v>9</v>
      </c>
      <c r="B99" s="3" t="s">
        <v>68</v>
      </c>
      <c r="C99" s="31" t="s">
        <v>133</v>
      </c>
      <c r="D99" s="39">
        <v>9.52</v>
      </c>
      <c r="E99" s="40">
        <f t="shared" si="7"/>
        <v>12.375999999999999</v>
      </c>
      <c r="F99" s="41">
        <f t="shared" si="8"/>
        <v>12.280799999999999</v>
      </c>
    </row>
    <row r="100" spans="1:6" hidden="1" x14ac:dyDescent="0.25">
      <c r="A100" s="2">
        <v>10</v>
      </c>
      <c r="B100" s="3" t="s">
        <v>72</v>
      </c>
      <c r="C100" s="31" t="s">
        <v>133</v>
      </c>
      <c r="D100" s="39">
        <v>10.5</v>
      </c>
      <c r="E100" s="40">
        <f t="shared" si="7"/>
        <v>13.65</v>
      </c>
      <c r="F100" s="41">
        <f t="shared" si="8"/>
        <v>13.545</v>
      </c>
    </row>
    <row r="101" spans="1:6" hidden="1" x14ac:dyDescent="0.25">
      <c r="A101" s="2">
        <v>11</v>
      </c>
      <c r="B101" s="3" t="s">
        <v>73</v>
      </c>
      <c r="C101" s="31" t="s">
        <v>133</v>
      </c>
      <c r="D101" s="39">
        <v>16.149999999999999</v>
      </c>
      <c r="E101" s="40">
        <f t="shared" si="7"/>
        <v>20.994999999999997</v>
      </c>
      <c r="F101" s="41">
        <f t="shared" si="8"/>
        <v>20.833499999999997</v>
      </c>
    </row>
    <row r="102" spans="1:6" hidden="1" x14ac:dyDescent="0.25">
      <c r="A102" s="2">
        <v>12</v>
      </c>
      <c r="B102" s="3" t="s">
        <v>74</v>
      </c>
      <c r="C102" s="31" t="s">
        <v>133</v>
      </c>
      <c r="D102" s="39">
        <v>12.06</v>
      </c>
      <c r="E102" s="40">
        <f t="shared" si="7"/>
        <v>15.678000000000001</v>
      </c>
      <c r="F102" s="41">
        <f t="shared" si="8"/>
        <v>15.557400000000001</v>
      </c>
    </row>
    <row r="103" spans="1:6" hidden="1" x14ac:dyDescent="0.25">
      <c r="A103" s="2">
        <v>13</v>
      </c>
      <c r="B103" s="3" t="s">
        <v>69</v>
      </c>
      <c r="C103" s="31" t="s">
        <v>133</v>
      </c>
      <c r="D103" s="39">
        <v>12.17</v>
      </c>
      <c r="E103" s="40">
        <f t="shared" si="7"/>
        <v>15.821</v>
      </c>
      <c r="F103" s="41">
        <f t="shared" si="8"/>
        <v>15.699299999999999</v>
      </c>
    </row>
    <row r="104" spans="1:6" ht="15" hidden="1" customHeight="1" x14ac:dyDescent="0.25">
      <c r="A104" s="2">
        <v>14</v>
      </c>
      <c r="B104" s="3" t="s">
        <v>70</v>
      </c>
      <c r="C104" s="31" t="s">
        <v>133</v>
      </c>
      <c r="D104" s="39">
        <v>15</v>
      </c>
      <c r="E104" s="40">
        <f t="shared" si="7"/>
        <v>19.5</v>
      </c>
      <c r="F104" s="41">
        <f t="shared" si="8"/>
        <v>19.350000000000001</v>
      </c>
    </row>
    <row r="105" spans="1:6" ht="15" hidden="1" customHeight="1" thickBot="1" x14ac:dyDescent="0.3">
      <c r="A105" s="20">
        <v>15</v>
      </c>
      <c r="B105" s="3" t="s">
        <v>71</v>
      </c>
      <c r="C105" s="31" t="s">
        <v>133</v>
      </c>
      <c r="D105" s="42">
        <v>9.26</v>
      </c>
      <c r="E105" s="40">
        <f t="shared" si="7"/>
        <v>12.038</v>
      </c>
      <c r="F105" s="41">
        <f t="shared" si="8"/>
        <v>11.945399999999999</v>
      </c>
    </row>
    <row r="106" spans="1:6" s="8" customFormat="1" ht="15" hidden="1" customHeight="1" thickBot="1" x14ac:dyDescent="0.3">
      <c r="A106" s="108"/>
      <c r="B106" s="109"/>
      <c r="C106" s="109"/>
      <c r="D106" s="109"/>
      <c r="E106" s="109"/>
      <c r="F106" s="110"/>
    </row>
    <row r="107" spans="1:6" ht="24" thickBot="1" x14ac:dyDescent="0.3">
      <c r="A107" s="111" t="s">
        <v>43</v>
      </c>
      <c r="B107" s="112"/>
      <c r="C107" s="112"/>
      <c r="D107" s="112"/>
      <c r="E107" s="112"/>
      <c r="F107" s="113"/>
    </row>
    <row r="108" spans="1:6" ht="15" customHeight="1" thickBot="1" x14ac:dyDescent="0.3">
      <c r="A108" s="22"/>
      <c r="B108" s="23"/>
      <c r="C108" s="30"/>
      <c r="D108" s="36"/>
      <c r="E108" s="37" t="s">
        <v>158</v>
      </c>
      <c r="F108" s="38" t="s">
        <v>159</v>
      </c>
    </row>
    <row r="109" spans="1:6" ht="30" hidden="1" x14ac:dyDescent="0.25">
      <c r="A109" s="25" t="s">
        <v>40</v>
      </c>
      <c r="B109" s="26" t="s">
        <v>53</v>
      </c>
      <c r="C109" s="27" t="s">
        <v>59</v>
      </c>
      <c r="D109" s="28" t="s">
        <v>130</v>
      </c>
      <c r="E109" s="29" t="s">
        <v>131</v>
      </c>
      <c r="F109" s="24" t="s">
        <v>131</v>
      </c>
    </row>
    <row r="110" spans="1:6" ht="15.75" hidden="1" customHeight="1" x14ac:dyDescent="0.25">
      <c r="A110" s="2">
        <v>16</v>
      </c>
      <c r="B110" s="3" t="s">
        <v>75</v>
      </c>
      <c r="C110" s="31" t="s">
        <v>133</v>
      </c>
      <c r="D110" s="39">
        <v>8.6999999999999993</v>
      </c>
      <c r="E110" s="40">
        <f>(D110*0.37)+D110</f>
        <v>11.918999999999999</v>
      </c>
      <c r="F110" s="41">
        <f>(D110*0.36)+D110</f>
        <v>11.831999999999999</v>
      </c>
    </row>
    <row r="111" spans="1:6" ht="15.75" hidden="1" customHeight="1" x14ac:dyDescent="0.25">
      <c r="A111" s="2">
        <v>17</v>
      </c>
      <c r="B111" s="4" t="s">
        <v>76</v>
      </c>
      <c r="C111" s="31" t="s">
        <v>133</v>
      </c>
      <c r="D111" s="39">
        <v>8.18</v>
      </c>
      <c r="E111" s="40">
        <f t="shared" ref="E111:E123" si="10">(D111*0.37)+D111</f>
        <v>11.2066</v>
      </c>
      <c r="F111" s="41">
        <f t="shared" ref="F111:F123" si="11">(D111*0.36)+D111</f>
        <v>11.1248</v>
      </c>
    </row>
    <row r="112" spans="1:6" ht="15.75" hidden="1" customHeight="1" x14ac:dyDescent="0.25">
      <c r="A112" s="2">
        <v>18</v>
      </c>
      <c r="B112" s="3" t="s">
        <v>77</v>
      </c>
      <c r="C112" s="31" t="s">
        <v>133</v>
      </c>
      <c r="D112" s="39">
        <v>25</v>
      </c>
      <c r="E112" s="40">
        <f t="shared" si="10"/>
        <v>34.25</v>
      </c>
      <c r="F112" s="41">
        <f t="shared" si="11"/>
        <v>34</v>
      </c>
    </row>
    <row r="113" spans="1:6" s="8" customFormat="1" ht="15.75" hidden="1" customHeight="1" x14ac:dyDescent="0.25">
      <c r="A113" s="2">
        <v>19</v>
      </c>
      <c r="B113" s="3" t="s">
        <v>78</v>
      </c>
      <c r="C113" s="31" t="s">
        <v>133</v>
      </c>
      <c r="D113" s="39">
        <v>11.07</v>
      </c>
      <c r="E113" s="40">
        <f t="shared" si="10"/>
        <v>15.165900000000001</v>
      </c>
      <c r="F113" s="41">
        <f t="shared" si="11"/>
        <v>15.055199999999999</v>
      </c>
    </row>
    <row r="114" spans="1:6" ht="15.75" hidden="1" customHeight="1" x14ac:dyDescent="0.25">
      <c r="A114" s="2">
        <v>20</v>
      </c>
      <c r="B114" s="3" t="s">
        <v>79</v>
      </c>
      <c r="C114" s="31" t="s">
        <v>133</v>
      </c>
      <c r="D114" s="39">
        <v>10.77</v>
      </c>
      <c r="E114" s="40">
        <f t="shared" si="10"/>
        <v>14.754899999999999</v>
      </c>
      <c r="F114" s="41">
        <f t="shared" si="11"/>
        <v>14.6472</v>
      </c>
    </row>
    <row r="115" spans="1:6" s="7" customFormat="1" ht="15.75" hidden="1" customHeight="1" x14ac:dyDescent="0.2">
      <c r="A115" s="2">
        <v>21</v>
      </c>
      <c r="B115" s="3" t="s">
        <v>80</v>
      </c>
      <c r="C115" s="31" t="s">
        <v>133</v>
      </c>
      <c r="D115" s="39">
        <v>11.76</v>
      </c>
      <c r="E115" s="40">
        <f t="shared" si="10"/>
        <v>16.1112</v>
      </c>
      <c r="F115" s="41">
        <f t="shared" si="11"/>
        <v>15.993600000000001</v>
      </c>
    </row>
    <row r="116" spans="1:6" ht="15.75" hidden="1" customHeight="1" x14ac:dyDescent="0.25">
      <c r="A116" s="2">
        <v>22</v>
      </c>
      <c r="B116" s="3" t="s">
        <v>81</v>
      </c>
      <c r="C116" s="31" t="s">
        <v>133</v>
      </c>
      <c r="D116" s="39">
        <v>15</v>
      </c>
      <c r="E116" s="40">
        <f t="shared" si="10"/>
        <v>20.55</v>
      </c>
      <c r="F116" s="41">
        <f t="shared" si="11"/>
        <v>20.399999999999999</v>
      </c>
    </row>
    <row r="117" spans="1:6" ht="15.75" hidden="1" customHeight="1" x14ac:dyDescent="0.25">
      <c r="A117" s="2">
        <v>23</v>
      </c>
      <c r="B117" s="3" t="s">
        <v>82</v>
      </c>
      <c r="C117" s="31" t="s">
        <v>133</v>
      </c>
      <c r="D117" s="39">
        <v>10.5</v>
      </c>
      <c r="E117" s="40">
        <f t="shared" si="10"/>
        <v>14.385</v>
      </c>
      <c r="F117" s="41">
        <f t="shared" si="11"/>
        <v>14.28</v>
      </c>
    </row>
    <row r="118" spans="1:6" ht="15.75" hidden="1" customHeight="1" x14ac:dyDescent="0.25">
      <c r="A118" s="2">
        <v>24</v>
      </c>
      <c r="B118" s="3" t="s">
        <v>83</v>
      </c>
      <c r="C118" s="31" t="s">
        <v>133</v>
      </c>
      <c r="D118" s="39">
        <v>16</v>
      </c>
      <c r="E118" s="40">
        <f t="shared" si="10"/>
        <v>21.92</v>
      </c>
      <c r="F118" s="41">
        <f t="shared" si="11"/>
        <v>21.759999999999998</v>
      </c>
    </row>
    <row r="119" spans="1:6" ht="15.75" hidden="1" customHeight="1" x14ac:dyDescent="0.25">
      <c r="A119" s="2">
        <v>25</v>
      </c>
      <c r="B119" s="3" t="s">
        <v>84</v>
      </c>
      <c r="C119" s="31" t="s">
        <v>133</v>
      </c>
      <c r="D119" s="39">
        <v>9.4700000000000006</v>
      </c>
      <c r="E119" s="40">
        <f t="shared" si="10"/>
        <v>12.9739</v>
      </c>
      <c r="F119" s="41">
        <f t="shared" si="11"/>
        <v>12.879200000000001</v>
      </c>
    </row>
    <row r="120" spans="1:6" ht="15.75" hidden="1" customHeight="1" x14ac:dyDescent="0.25">
      <c r="A120" s="2">
        <v>26</v>
      </c>
      <c r="B120" s="3" t="s">
        <v>85</v>
      </c>
      <c r="C120" s="31" t="s">
        <v>133</v>
      </c>
      <c r="D120" s="39">
        <v>11.2</v>
      </c>
      <c r="E120" s="40">
        <f t="shared" si="10"/>
        <v>15.343999999999999</v>
      </c>
      <c r="F120" s="41">
        <f t="shared" si="11"/>
        <v>15.231999999999999</v>
      </c>
    </row>
    <row r="121" spans="1:6" ht="15.75" hidden="1" customHeight="1" x14ac:dyDescent="0.25">
      <c r="A121" s="2">
        <v>27</v>
      </c>
      <c r="B121" s="3" t="s">
        <v>86</v>
      </c>
      <c r="C121" s="31" t="s">
        <v>133</v>
      </c>
      <c r="D121" s="39">
        <v>21.23</v>
      </c>
      <c r="E121" s="40">
        <f t="shared" si="10"/>
        <v>29.085100000000001</v>
      </c>
      <c r="F121" s="41">
        <f t="shared" si="11"/>
        <v>28.872800000000002</v>
      </c>
    </row>
    <row r="122" spans="1:6" s="8" customFormat="1" ht="15.75" hidden="1" customHeight="1" x14ac:dyDescent="0.25">
      <c r="A122" s="2">
        <v>28</v>
      </c>
      <c r="B122" s="3" t="s">
        <v>87</v>
      </c>
      <c r="C122" s="31" t="s">
        <v>133</v>
      </c>
      <c r="D122" s="39">
        <v>8.5</v>
      </c>
      <c r="E122" s="40">
        <f t="shared" si="10"/>
        <v>11.645</v>
      </c>
      <c r="F122" s="41">
        <f t="shared" si="11"/>
        <v>11.56</v>
      </c>
    </row>
    <row r="123" spans="1:6" ht="15.75" hidden="1" customHeight="1" thickBot="1" x14ac:dyDescent="0.3">
      <c r="A123" s="14">
        <v>29</v>
      </c>
      <c r="B123" s="15" t="s">
        <v>88</v>
      </c>
      <c r="C123" s="31" t="s">
        <v>133</v>
      </c>
      <c r="D123" s="44">
        <v>10.85</v>
      </c>
      <c r="E123" s="40">
        <f t="shared" si="10"/>
        <v>14.8645</v>
      </c>
      <c r="F123" s="41">
        <f t="shared" si="11"/>
        <v>14.756</v>
      </c>
    </row>
    <row r="124" spans="1:6" ht="15.75" hidden="1" thickBot="1" x14ac:dyDescent="0.3">
      <c r="A124" s="117"/>
      <c r="B124" s="118"/>
      <c r="C124" s="118"/>
      <c r="D124" s="118"/>
      <c r="E124" s="118"/>
      <c r="F124" s="119"/>
    </row>
    <row r="125" spans="1:6" ht="24" thickBot="1" x14ac:dyDescent="0.3">
      <c r="A125" s="111" t="s">
        <v>44</v>
      </c>
      <c r="B125" s="112"/>
      <c r="C125" s="112"/>
      <c r="D125" s="112"/>
      <c r="E125" s="112"/>
      <c r="F125" s="113"/>
    </row>
    <row r="126" spans="1:6" ht="15.75" thickBot="1" x14ac:dyDescent="0.3">
      <c r="A126" s="22"/>
      <c r="B126" s="23"/>
      <c r="C126" s="30"/>
      <c r="D126" s="36"/>
      <c r="E126" s="37" t="s">
        <v>149</v>
      </c>
      <c r="F126" s="38" t="s">
        <v>157</v>
      </c>
    </row>
    <row r="127" spans="1:6" ht="30" hidden="1" x14ac:dyDescent="0.25">
      <c r="A127" s="25" t="s">
        <v>40</v>
      </c>
      <c r="B127" s="26" t="s">
        <v>53</v>
      </c>
      <c r="C127" s="27" t="s">
        <v>59</v>
      </c>
      <c r="D127" s="28" t="s">
        <v>130</v>
      </c>
      <c r="E127" s="29" t="s">
        <v>131</v>
      </c>
      <c r="F127" s="24" t="s">
        <v>131</v>
      </c>
    </row>
    <row r="128" spans="1:6" hidden="1" x14ac:dyDescent="0.25">
      <c r="A128" s="2">
        <v>30</v>
      </c>
      <c r="B128" s="17" t="s">
        <v>89</v>
      </c>
      <c r="C128" s="32" t="s">
        <v>133</v>
      </c>
      <c r="D128" s="39">
        <v>17.239999999999998</v>
      </c>
      <c r="E128" s="40">
        <f>(D128*0.3)+D128</f>
        <v>22.411999999999999</v>
      </c>
      <c r="F128" s="50">
        <f>(D128*0.29)+D128</f>
        <v>22.239599999999996</v>
      </c>
    </row>
    <row r="129" spans="1:6" hidden="1" x14ac:dyDescent="0.25">
      <c r="A129" s="2">
        <v>31</v>
      </c>
      <c r="B129" s="17" t="s">
        <v>90</v>
      </c>
      <c r="C129" s="32" t="s">
        <v>133</v>
      </c>
      <c r="D129" s="39">
        <v>16.329999999999998</v>
      </c>
      <c r="E129" s="40">
        <f t="shared" ref="E129:E160" si="12">(D129*0.3)+D129</f>
        <v>21.228999999999999</v>
      </c>
      <c r="F129" s="50">
        <f t="shared" ref="F129:F160" si="13">(D129*0.29)+D129</f>
        <v>21.0657</v>
      </c>
    </row>
    <row r="130" spans="1:6" hidden="1" x14ac:dyDescent="0.25">
      <c r="A130" s="2">
        <v>32</v>
      </c>
      <c r="B130" s="17" t="s">
        <v>91</v>
      </c>
      <c r="C130" s="32" t="s">
        <v>133</v>
      </c>
      <c r="D130" s="39">
        <v>14.06</v>
      </c>
      <c r="E130" s="40">
        <f t="shared" si="12"/>
        <v>18.277999999999999</v>
      </c>
      <c r="F130" s="50">
        <f t="shared" si="13"/>
        <v>18.1374</v>
      </c>
    </row>
    <row r="131" spans="1:6" hidden="1" x14ac:dyDescent="0.25">
      <c r="A131" s="2">
        <v>33</v>
      </c>
      <c r="B131" s="17" t="s">
        <v>92</v>
      </c>
      <c r="C131" s="32" t="s">
        <v>133</v>
      </c>
      <c r="D131" s="39">
        <v>17.23</v>
      </c>
      <c r="E131" s="40">
        <f t="shared" si="12"/>
        <v>22.399000000000001</v>
      </c>
      <c r="F131" s="50">
        <f t="shared" si="13"/>
        <v>22.226700000000001</v>
      </c>
    </row>
    <row r="132" spans="1:6" hidden="1" x14ac:dyDescent="0.25">
      <c r="A132" s="2">
        <v>34</v>
      </c>
      <c r="B132" s="17" t="s">
        <v>93</v>
      </c>
      <c r="C132" s="32" t="s">
        <v>133</v>
      </c>
      <c r="D132" s="39">
        <v>15</v>
      </c>
      <c r="E132" s="40">
        <f t="shared" si="12"/>
        <v>19.5</v>
      </c>
      <c r="F132" s="50">
        <f t="shared" si="13"/>
        <v>19.350000000000001</v>
      </c>
    </row>
    <row r="133" spans="1:6" hidden="1" x14ac:dyDescent="0.25">
      <c r="A133" s="2">
        <v>35</v>
      </c>
      <c r="B133" s="17" t="s">
        <v>94</v>
      </c>
      <c r="C133" s="32" t="s">
        <v>133</v>
      </c>
      <c r="D133" s="39">
        <v>25.63</v>
      </c>
      <c r="E133" s="40">
        <f t="shared" si="12"/>
        <v>33.318999999999996</v>
      </c>
      <c r="F133" s="50">
        <f t="shared" si="13"/>
        <v>33.0627</v>
      </c>
    </row>
    <row r="134" spans="1:6" hidden="1" x14ac:dyDescent="0.25">
      <c r="A134" s="2">
        <v>36</v>
      </c>
      <c r="B134" s="17" t="s">
        <v>95</v>
      </c>
      <c r="C134" s="32" t="s">
        <v>133</v>
      </c>
      <c r="D134" s="39">
        <v>14.85</v>
      </c>
      <c r="E134" s="40">
        <f t="shared" si="12"/>
        <v>19.305</v>
      </c>
      <c r="F134" s="50">
        <f t="shared" si="13"/>
        <v>19.156500000000001</v>
      </c>
    </row>
    <row r="135" spans="1:6" hidden="1" x14ac:dyDescent="0.25">
      <c r="A135" s="2">
        <v>37</v>
      </c>
      <c r="B135" s="17" t="s">
        <v>96</v>
      </c>
      <c r="C135" s="32" t="s">
        <v>133</v>
      </c>
      <c r="D135" s="39">
        <v>14</v>
      </c>
      <c r="E135" s="40">
        <f t="shared" si="12"/>
        <v>18.2</v>
      </c>
      <c r="F135" s="50">
        <f t="shared" si="13"/>
        <v>18.059999999999999</v>
      </c>
    </row>
    <row r="136" spans="1:6" hidden="1" x14ac:dyDescent="0.25">
      <c r="A136" s="2">
        <v>38</v>
      </c>
      <c r="B136" s="17" t="s">
        <v>97</v>
      </c>
      <c r="C136" s="32" t="s">
        <v>133</v>
      </c>
      <c r="D136" s="39">
        <v>14</v>
      </c>
      <c r="E136" s="40">
        <f t="shared" si="12"/>
        <v>18.2</v>
      </c>
      <c r="F136" s="50">
        <f t="shared" si="13"/>
        <v>18.059999999999999</v>
      </c>
    </row>
    <row r="137" spans="1:6" hidden="1" x14ac:dyDescent="0.25">
      <c r="A137" s="2">
        <v>39</v>
      </c>
      <c r="B137" s="17" t="s">
        <v>98</v>
      </c>
      <c r="C137" s="32" t="s">
        <v>133</v>
      </c>
      <c r="D137" s="39">
        <v>15.23</v>
      </c>
      <c r="E137" s="40">
        <f t="shared" si="12"/>
        <v>19.798999999999999</v>
      </c>
      <c r="F137" s="50">
        <f t="shared" si="13"/>
        <v>19.646699999999999</v>
      </c>
    </row>
    <row r="138" spans="1:6" hidden="1" x14ac:dyDescent="0.25">
      <c r="A138" s="2">
        <v>40</v>
      </c>
      <c r="B138" s="17" t="s">
        <v>99</v>
      </c>
      <c r="C138" s="32" t="s">
        <v>133</v>
      </c>
      <c r="D138" s="39">
        <v>10</v>
      </c>
      <c r="E138" s="40">
        <f t="shared" si="12"/>
        <v>13</v>
      </c>
      <c r="F138" s="50">
        <f t="shared" si="13"/>
        <v>12.9</v>
      </c>
    </row>
    <row r="139" spans="1:6" hidden="1" x14ac:dyDescent="0.25">
      <c r="A139" s="2">
        <v>41</v>
      </c>
      <c r="B139" s="17" t="s">
        <v>72</v>
      </c>
      <c r="C139" s="32" t="s">
        <v>133</v>
      </c>
      <c r="D139" s="39">
        <v>10</v>
      </c>
      <c r="E139" s="40">
        <f t="shared" si="12"/>
        <v>13</v>
      </c>
      <c r="F139" s="50">
        <f t="shared" si="13"/>
        <v>12.9</v>
      </c>
    </row>
    <row r="140" spans="1:6" hidden="1" x14ac:dyDescent="0.25">
      <c r="A140" s="2">
        <v>42</v>
      </c>
      <c r="B140" s="17" t="s">
        <v>100</v>
      </c>
      <c r="C140" s="32" t="s">
        <v>133</v>
      </c>
      <c r="D140" s="39">
        <v>25</v>
      </c>
      <c r="E140" s="40">
        <f t="shared" si="12"/>
        <v>32.5</v>
      </c>
      <c r="F140" s="50">
        <f t="shared" si="13"/>
        <v>32.25</v>
      </c>
    </row>
    <row r="141" spans="1:6" hidden="1" x14ac:dyDescent="0.25">
      <c r="A141" s="2">
        <v>43</v>
      </c>
      <c r="B141" s="17" t="s">
        <v>101</v>
      </c>
      <c r="C141" s="32" t="s">
        <v>133</v>
      </c>
      <c r="D141" s="39">
        <v>16.920000000000002</v>
      </c>
      <c r="E141" s="40">
        <f t="shared" si="12"/>
        <v>21.996000000000002</v>
      </c>
      <c r="F141" s="50">
        <f t="shared" si="13"/>
        <v>21.826800000000002</v>
      </c>
    </row>
    <row r="142" spans="1:6" hidden="1" x14ac:dyDescent="0.25">
      <c r="A142" s="2">
        <v>44</v>
      </c>
      <c r="B142" s="17" t="s">
        <v>102</v>
      </c>
      <c r="C142" s="32" t="s">
        <v>133</v>
      </c>
      <c r="D142" s="39">
        <v>28.03</v>
      </c>
      <c r="E142" s="40">
        <f t="shared" si="12"/>
        <v>36.439</v>
      </c>
      <c r="F142" s="50">
        <f t="shared" si="13"/>
        <v>36.158700000000003</v>
      </c>
    </row>
    <row r="143" spans="1:6" hidden="1" x14ac:dyDescent="0.25">
      <c r="A143" s="2">
        <v>45</v>
      </c>
      <c r="B143" s="17" t="s">
        <v>103</v>
      </c>
      <c r="C143" s="32" t="s">
        <v>133</v>
      </c>
      <c r="D143" s="39">
        <v>33.61</v>
      </c>
      <c r="E143" s="40">
        <f t="shared" si="12"/>
        <v>43.692999999999998</v>
      </c>
      <c r="F143" s="50">
        <f t="shared" si="13"/>
        <v>43.356899999999996</v>
      </c>
    </row>
    <row r="144" spans="1:6" hidden="1" x14ac:dyDescent="0.25">
      <c r="A144" s="2">
        <v>46</v>
      </c>
      <c r="B144" s="17" t="s">
        <v>104</v>
      </c>
      <c r="C144" s="32" t="s">
        <v>133</v>
      </c>
      <c r="D144" s="39">
        <v>13.98</v>
      </c>
      <c r="E144" s="40">
        <f t="shared" si="12"/>
        <v>18.173999999999999</v>
      </c>
      <c r="F144" s="50">
        <f t="shared" si="13"/>
        <v>18.034199999999998</v>
      </c>
    </row>
    <row r="145" spans="1:6" hidden="1" x14ac:dyDescent="0.25">
      <c r="A145" s="2">
        <v>47</v>
      </c>
      <c r="B145" s="17" t="s">
        <v>105</v>
      </c>
      <c r="C145" s="32" t="s">
        <v>133</v>
      </c>
      <c r="D145" s="39">
        <v>14.53</v>
      </c>
      <c r="E145" s="40">
        <f t="shared" si="12"/>
        <v>18.888999999999999</v>
      </c>
      <c r="F145" s="50">
        <f t="shared" si="13"/>
        <v>18.743699999999997</v>
      </c>
    </row>
    <row r="146" spans="1:6" hidden="1" x14ac:dyDescent="0.25">
      <c r="A146" s="2">
        <v>48</v>
      </c>
      <c r="B146" s="17" t="s">
        <v>106</v>
      </c>
      <c r="C146" s="32" t="s">
        <v>133</v>
      </c>
      <c r="D146" s="39">
        <v>19.23</v>
      </c>
      <c r="E146" s="40">
        <f t="shared" si="12"/>
        <v>24.999000000000002</v>
      </c>
      <c r="F146" s="50">
        <f t="shared" si="13"/>
        <v>24.806699999999999</v>
      </c>
    </row>
    <row r="147" spans="1:6" hidden="1" x14ac:dyDescent="0.25">
      <c r="A147" s="2">
        <v>49</v>
      </c>
      <c r="B147" s="17" t="s">
        <v>107</v>
      </c>
      <c r="C147" s="32" t="s">
        <v>133</v>
      </c>
      <c r="D147" s="39">
        <v>18.57</v>
      </c>
      <c r="E147" s="40">
        <f t="shared" si="12"/>
        <v>24.140999999999998</v>
      </c>
      <c r="F147" s="50">
        <f t="shared" si="13"/>
        <v>23.955300000000001</v>
      </c>
    </row>
    <row r="148" spans="1:6" hidden="1" x14ac:dyDescent="0.25">
      <c r="A148" s="2">
        <v>50</v>
      </c>
      <c r="B148" s="17" t="s">
        <v>108</v>
      </c>
      <c r="C148" s="32" t="s">
        <v>133</v>
      </c>
      <c r="D148" s="39">
        <v>18</v>
      </c>
      <c r="E148" s="40">
        <f t="shared" si="12"/>
        <v>23.4</v>
      </c>
      <c r="F148" s="50">
        <f t="shared" si="13"/>
        <v>23.22</v>
      </c>
    </row>
    <row r="149" spans="1:6" hidden="1" x14ac:dyDescent="0.25">
      <c r="A149" s="2">
        <v>51</v>
      </c>
      <c r="B149" s="17" t="s">
        <v>109</v>
      </c>
      <c r="C149" s="32" t="s">
        <v>133</v>
      </c>
      <c r="D149" s="39">
        <v>12.75</v>
      </c>
      <c r="E149" s="40">
        <f t="shared" si="12"/>
        <v>16.574999999999999</v>
      </c>
      <c r="F149" s="50">
        <f t="shared" si="13"/>
        <v>16.447499999999998</v>
      </c>
    </row>
    <row r="150" spans="1:6" hidden="1" x14ac:dyDescent="0.25">
      <c r="A150" s="2">
        <v>52</v>
      </c>
      <c r="B150" s="17" t="s">
        <v>110</v>
      </c>
      <c r="C150" s="32" t="s">
        <v>133</v>
      </c>
      <c r="D150" s="39">
        <v>16</v>
      </c>
      <c r="E150" s="40">
        <f t="shared" si="12"/>
        <v>20.8</v>
      </c>
      <c r="F150" s="50">
        <f t="shared" si="13"/>
        <v>20.64</v>
      </c>
    </row>
    <row r="151" spans="1:6" hidden="1" x14ac:dyDescent="0.25">
      <c r="A151" s="2">
        <v>53</v>
      </c>
      <c r="B151" s="17" t="s">
        <v>111</v>
      </c>
      <c r="C151" s="32" t="s">
        <v>133</v>
      </c>
      <c r="D151" s="39">
        <v>15.48</v>
      </c>
      <c r="E151" s="40">
        <f t="shared" si="12"/>
        <v>20.124000000000002</v>
      </c>
      <c r="F151" s="50">
        <f t="shared" si="13"/>
        <v>19.969200000000001</v>
      </c>
    </row>
    <row r="152" spans="1:6" hidden="1" x14ac:dyDescent="0.25">
      <c r="A152" s="2">
        <v>54</v>
      </c>
      <c r="B152" s="17" t="s">
        <v>112</v>
      </c>
      <c r="C152" s="32" t="s">
        <v>133</v>
      </c>
      <c r="D152" s="39">
        <v>19.62</v>
      </c>
      <c r="E152" s="40">
        <f t="shared" si="12"/>
        <v>25.506</v>
      </c>
      <c r="F152" s="50">
        <f t="shared" si="13"/>
        <v>25.309800000000003</v>
      </c>
    </row>
    <row r="153" spans="1:6" hidden="1" x14ac:dyDescent="0.25">
      <c r="A153" s="2">
        <v>55</v>
      </c>
      <c r="B153" s="17" t="s">
        <v>113</v>
      </c>
      <c r="C153" s="32" t="s">
        <v>133</v>
      </c>
      <c r="D153" s="39">
        <v>15.44</v>
      </c>
      <c r="E153" s="40">
        <f t="shared" si="12"/>
        <v>20.071999999999999</v>
      </c>
      <c r="F153" s="50">
        <f t="shared" si="13"/>
        <v>19.9176</v>
      </c>
    </row>
    <row r="154" spans="1:6" hidden="1" x14ac:dyDescent="0.25">
      <c r="A154" s="2">
        <v>56</v>
      </c>
      <c r="B154" s="17" t="s">
        <v>114</v>
      </c>
      <c r="C154" s="32" t="s">
        <v>133</v>
      </c>
      <c r="D154" s="39">
        <v>21.83</v>
      </c>
      <c r="E154" s="40">
        <f t="shared" si="12"/>
        <v>28.378999999999998</v>
      </c>
      <c r="F154" s="50">
        <f t="shared" si="13"/>
        <v>28.160699999999999</v>
      </c>
    </row>
    <row r="155" spans="1:6" hidden="1" x14ac:dyDescent="0.25">
      <c r="A155" s="2">
        <v>57</v>
      </c>
      <c r="B155" s="17" t="s">
        <v>115</v>
      </c>
      <c r="C155" s="32" t="s">
        <v>133</v>
      </c>
      <c r="D155" s="39">
        <v>10</v>
      </c>
      <c r="E155" s="40">
        <f t="shared" si="12"/>
        <v>13</v>
      </c>
      <c r="F155" s="50">
        <f t="shared" si="13"/>
        <v>12.9</v>
      </c>
    </row>
    <row r="156" spans="1:6" hidden="1" x14ac:dyDescent="0.25">
      <c r="A156" s="2">
        <v>58</v>
      </c>
      <c r="B156" s="17" t="s">
        <v>116</v>
      </c>
      <c r="C156" s="32" t="s">
        <v>133</v>
      </c>
      <c r="D156" s="39">
        <v>14.54</v>
      </c>
      <c r="E156" s="40">
        <f t="shared" si="12"/>
        <v>18.901999999999997</v>
      </c>
      <c r="F156" s="50">
        <f t="shared" si="13"/>
        <v>18.756599999999999</v>
      </c>
    </row>
    <row r="157" spans="1:6" hidden="1" x14ac:dyDescent="0.25">
      <c r="A157" s="2">
        <v>59</v>
      </c>
      <c r="B157" s="17" t="s">
        <v>117</v>
      </c>
      <c r="C157" s="32" t="s">
        <v>133</v>
      </c>
      <c r="D157" s="39">
        <v>13</v>
      </c>
      <c r="E157" s="40">
        <f t="shared" si="12"/>
        <v>16.899999999999999</v>
      </c>
      <c r="F157" s="50">
        <f t="shared" si="13"/>
        <v>16.77</v>
      </c>
    </row>
    <row r="158" spans="1:6" hidden="1" x14ac:dyDescent="0.25">
      <c r="A158" s="2">
        <v>60</v>
      </c>
      <c r="B158" s="17" t="s">
        <v>118</v>
      </c>
      <c r="C158" s="32" t="s">
        <v>133</v>
      </c>
      <c r="D158" s="39">
        <v>25.6</v>
      </c>
      <c r="E158" s="40">
        <f t="shared" si="12"/>
        <v>33.28</v>
      </c>
      <c r="F158" s="50">
        <f t="shared" si="13"/>
        <v>33.024000000000001</v>
      </c>
    </row>
    <row r="159" spans="1:6" hidden="1" x14ac:dyDescent="0.25">
      <c r="A159" s="2">
        <v>61</v>
      </c>
      <c r="B159" s="17" t="s">
        <v>119</v>
      </c>
      <c r="C159" s="32" t="s">
        <v>133</v>
      </c>
      <c r="D159" s="39">
        <v>10.89</v>
      </c>
      <c r="E159" s="40">
        <f t="shared" si="12"/>
        <v>14.157</v>
      </c>
      <c r="F159" s="50">
        <f t="shared" si="13"/>
        <v>14.048100000000002</v>
      </c>
    </row>
    <row r="160" spans="1:6" ht="15.75" hidden="1" thickBot="1" x14ac:dyDescent="0.3">
      <c r="A160" s="20">
        <v>62</v>
      </c>
      <c r="B160" s="21" t="s">
        <v>120</v>
      </c>
      <c r="C160" s="32" t="s">
        <v>133</v>
      </c>
      <c r="D160" s="42">
        <v>10</v>
      </c>
      <c r="E160" s="40">
        <f t="shared" si="12"/>
        <v>13</v>
      </c>
      <c r="F160" s="50">
        <f t="shared" si="13"/>
        <v>12.9</v>
      </c>
    </row>
    <row r="161" spans="1:6" ht="15.75" hidden="1" thickBot="1" x14ac:dyDescent="0.3">
      <c r="A161" s="108"/>
      <c r="B161" s="109"/>
      <c r="C161" s="109"/>
      <c r="D161" s="109"/>
      <c r="E161" s="109"/>
      <c r="F161" s="110"/>
    </row>
    <row r="162" spans="1:6" ht="24" thickBot="1" x14ac:dyDescent="0.3">
      <c r="A162" s="111" t="s">
        <v>45</v>
      </c>
      <c r="B162" s="112"/>
      <c r="C162" s="112"/>
      <c r="D162" s="112"/>
      <c r="E162" s="112"/>
      <c r="F162" s="113"/>
    </row>
    <row r="163" spans="1:6" ht="15.75" thickBot="1" x14ac:dyDescent="0.3">
      <c r="A163" s="22"/>
      <c r="B163" s="23"/>
      <c r="C163" s="30"/>
      <c r="D163" s="36"/>
      <c r="E163" s="37" t="s">
        <v>141</v>
      </c>
      <c r="F163" s="38" t="s">
        <v>145</v>
      </c>
    </row>
    <row r="164" spans="1:6" ht="30" hidden="1" x14ac:dyDescent="0.25">
      <c r="A164" s="25" t="s">
        <v>40</v>
      </c>
      <c r="B164" s="26" t="s">
        <v>53</v>
      </c>
      <c r="C164" s="27" t="s">
        <v>59</v>
      </c>
      <c r="D164" s="28" t="s">
        <v>130</v>
      </c>
      <c r="E164" s="29" t="s">
        <v>131</v>
      </c>
      <c r="F164" s="24" t="s">
        <v>131</v>
      </c>
    </row>
    <row r="165" spans="1:6" hidden="1" x14ac:dyDescent="0.25">
      <c r="A165" s="2">
        <v>63</v>
      </c>
      <c r="B165" s="17" t="s">
        <v>121</v>
      </c>
      <c r="C165" s="33" t="s">
        <v>133</v>
      </c>
      <c r="D165" s="39">
        <v>13</v>
      </c>
      <c r="E165" s="40">
        <f>(D165*0.34)+D165</f>
        <v>17.420000000000002</v>
      </c>
      <c r="F165" s="50">
        <f>(D165*0.33)+D165</f>
        <v>17.29</v>
      </c>
    </row>
    <row r="166" spans="1:6" hidden="1" x14ac:dyDescent="0.25">
      <c r="A166" s="2">
        <v>64</v>
      </c>
      <c r="B166" s="17" t="s">
        <v>122</v>
      </c>
      <c r="C166" s="33" t="s">
        <v>133</v>
      </c>
      <c r="D166" s="39">
        <v>11.13</v>
      </c>
      <c r="E166" s="40">
        <f t="shared" ref="E166:E173" si="14">(D166*0.34)+D166</f>
        <v>14.914200000000001</v>
      </c>
      <c r="F166" s="50">
        <f t="shared" ref="F166:F173" si="15">(D166*0.33)+D166</f>
        <v>14.802900000000001</v>
      </c>
    </row>
    <row r="167" spans="1:6" hidden="1" x14ac:dyDescent="0.25">
      <c r="A167" s="2">
        <v>65</v>
      </c>
      <c r="B167" s="17" t="s">
        <v>129</v>
      </c>
      <c r="C167" s="33" t="s">
        <v>133</v>
      </c>
      <c r="D167" s="39">
        <v>22.88</v>
      </c>
      <c r="E167" s="40">
        <f t="shared" si="14"/>
        <v>30.659199999999998</v>
      </c>
      <c r="F167" s="50">
        <f t="shared" si="15"/>
        <v>30.430399999999999</v>
      </c>
    </row>
    <row r="168" spans="1:6" hidden="1" x14ac:dyDescent="0.25">
      <c r="A168" s="2">
        <v>66</v>
      </c>
      <c r="B168" s="17" t="s">
        <v>123</v>
      </c>
      <c r="C168" s="33" t="s">
        <v>133</v>
      </c>
      <c r="D168" s="39">
        <v>16.940000000000001</v>
      </c>
      <c r="E168" s="40">
        <f t="shared" si="14"/>
        <v>22.699600000000004</v>
      </c>
      <c r="F168" s="50">
        <f t="shared" si="15"/>
        <v>22.530200000000001</v>
      </c>
    </row>
    <row r="169" spans="1:6" hidden="1" x14ac:dyDescent="0.25">
      <c r="A169" s="2">
        <v>67</v>
      </c>
      <c r="B169" s="17" t="s">
        <v>124</v>
      </c>
      <c r="C169" s="33" t="s">
        <v>133</v>
      </c>
      <c r="D169" s="39">
        <v>20</v>
      </c>
      <c r="E169" s="40">
        <f t="shared" si="14"/>
        <v>26.8</v>
      </c>
      <c r="F169" s="50">
        <f t="shared" si="15"/>
        <v>26.6</v>
      </c>
    </row>
    <row r="170" spans="1:6" hidden="1" x14ac:dyDescent="0.25">
      <c r="A170" s="2">
        <v>68</v>
      </c>
      <c r="B170" s="17" t="s">
        <v>125</v>
      </c>
      <c r="C170" s="33" t="s">
        <v>133</v>
      </c>
      <c r="D170" s="39">
        <v>14</v>
      </c>
      <c r="E170" s="40">
        <f t="shared" si="14"/>
        <v>18.760000000000002</v>
      </c>
      <c r="F170" s="50">
        <f t="shared" si="15"/>
        <v>18.62</v>
      </c>
    </row>
    <row r="171" spans="1:6" hidden="1" x14ac:dyDescent="0.25">
      <c r="A171" s="2">
        <v>69</v>
      </c>
      <c r="B171" s="17" t="s">
        <v>126</v>
      </c>
      <c r="C171" s="33" t="s">
        <v>133</v>
      </c>
      <c r="D171" s="39">
        <v>16</v>
      </c>
      <c r="E171" s="40">
        <f t="shared" si="14"/>
        <v>21.44</v>
      </c>
      <c r="F171" s="50">
        <f t="shared" si="15"/>
        <v>21.28</v>
      </c>
    </row>
    <row r="172" spans="1:6" hidden="1" x14ac:dyDescent="0.25">
      <c r="A172" s="2">
        <v>70</v>
      </c>
      <c r="B172" s="17" t="s">
        <v>127</v>
      </c>
      <c r="C172" s="33" t="s">
        <v>133</v>
      </c>
      <c r="D172" s="39">
        <v>16</v>
      </c>
      <c r="E172" s="40">
        <f t="shared" si="14"/>
        <v>21.44</v>
      </c>
      <c r="F172" s="50">
        <f t="shared" si="15"/>
        <v>21.28</v>
      </c>
    </row>
    <row r="173" spans="1:6" ht="15.75" hidden="1" thickBot="1" x14ac:dyDescent="0.3">
      <c r="A173" s="14">
        <v>71</v>
      </c>
      <c r="B173" s="18" t="s">
        <v>128</v>
      </c>
      <c r="C173" s="33" t="s">
        <v>133</v>
      </c>
      <c r="D173" s="44">
        <v>24</v>
      </c>
      <c r="E173" s="40">
        <f t="shared" si="14"/>
        <v>32.159999999999997</v>
      </c>
      <c r="F173" s="50">
        <f t="shared" si="15"/>
        <v>31.92</v>
      </c>
    </row>
    <row r="174" spans="1:6" ht="15.75" hidden="1" thickBot="1" x14ac:dyDescent="0.3">
      <c r="A174" s="108"/>
      <c r="B174" s="109"/>
      <c r="C174" s="109"/>
      <c r="D174" s="109"/>
      <c r="E174" s="109"/>
      <c r="F174" s="110"/>
    </row>
    <row r="175" spans="1:6" ht="24" thickBot="1" x14ac:dyDescent="0.3">
      <c r="A175" s="111" t="s">
        <v>58</v>
      </c>
      <c r="B175" s="112"/>
      <c r="C175" s="112"/>
      <c r="D175" s="112"/>
      <c r="E175" s="112"/>
      <c r="F175" s="113"/>
    </row>
    <row r="176" spans="1:6" ht="16.5" thickBot="1" x14ac:dyDescent="0.3">
      <c r="A176" s="114" t="s">
        <v>51</v>
      </c>
      <c r="B176" s="115"/>
      <c r="C176" s="115"/>
      <c r="D176" s="115"/>
      <c r="E176" s="115"/>
      <c r="F176" s="116"/>
    </row>
    <row r="177" spans="1:6" ht="15.75" thickBot="1" x14ac:dyDescent="0.3">
      <c r="A177" s="22"/>
      <c r="B177" s="23"/>
      <c r="C177" s="30"/>
      <c r="D177" s="36"/>
      <c r="E177" s="102"/>
      <c r="F177" s="103"/>
    </row>
    <row r="178" spans="1:6" ht="30" x14ac:dyDescent="0.25">
      <c r="A178" s="25" t="s">
        <v>40</v>
      </c>
      <c r="B178" s="26" t="s">
        <v>52</v>
      </c>
      <c r="C178" s="27" t="s">
        <v>59</v>
      </c>
      <c r="D178" s="49" t="s">
        <v>130</v>
      </c>
      <c r="E178" s="104"/>
      <c r="F178" s="105"/>
    </row>
    <row r="179" spans="1:6" x14ac:dyDescent="0.25">
      <c r="A179" s="2">
        <v>72</v>
      </c>
      <c r="B179" s="16" t="s">
        <v>50</v>
      </c>
      <c r="C179" s="34" t="s">
        <v>136</v>
      </c>
      <c r="D179" s="43">
        <v>12</v>
      </c>
      <c r="E179" s="104"/>
      <c r="F179" s="105"/>
    </row>
    <row r="180" spans="1:6" x14ac:dyDescent="0.25">
      <c r="A180" s="2">
        <v>73</v>
      </c>
      <c r="B180" s="16" t="s">
        <v>46</v>
      </c>
      <c r="C180" s="34" t="s">
        <v>136</v>
      </c>
      <c r="D180" s="43">
        <v>9</v>
      </c>
      <c r="E180" s="104"/>
      <c r="F180" s="105"/>
    </row>
    <row r="181" spans="1:6" x14ac:dyDescent="0.25">
      <c r="A181" s="2">
        <v>74</v>
      </c>
      <c r="B181" s="16" t="s">
        <v>47</v>
      </c>
      <c r="C181" s="34" t="s">
        <v>136</v>
      </c>
      <c r="D181" s="43">
        <v>34.25</v>
      </c>
      <c r="E181" s="104"/>
      <c r="F181" s="105"/>
    </row>
    <row r="182" spans="1:6" x14ac:dyDescent="0.25">
      <c r="A182" s="2">
        <v>75</v>
      </c>
      <c r="B182" s="16" t="s">
        <v>48</v>
      </c>
      <c r="C182" s="34" t="s">
        <v>136</v>
      </c>
      <c r="D182" s="43">
        <v>8.5</v>
      </c>
      <c r="E182" s="104"/>
      <c r="F182" s="105"/>
    </row>
    <row r="183" spans="1:6" ht="15.75" thickBot="1" x14ac:dyDescent="0.3">
      <c r="A183" s="14">
        <v>76</v>
      </c>
      <c r="B183" s="19" t="s">
        <v>49</v>
      </c>
      <c r="C183" s="35" t="s">
        <v>136</v>
      </c>
      <c r="D183" s="45">
        <v>17</v>
      </c>
      <c r="E183" s="106"/>
      <c r="F183" s="107"/>
    </row>
    <row r="184" spans="1:6" ht="16.5" thickBot="1" x14ac:dyDescent="0.3">
      <c r="A184" s="114" t="s">
        <v>140</v>
      </c>
      <c r="B184" s="115"/>
      <c r="C184" s="115"/>
      <c r="D184" s="115"/>
      <c r="E184" s="115"/>
      <c r="F184" s="116"/>
    </row>
    <row r="185" spans="1:6" ht="15.75" thickBot="1" x14ac:dyDescent="0.3">
      <c r="A185" s="22"/>
      <c r="B185" s="23"/>
      <c r="C185" s="30"/>
      <c r="D185" s="36"/>
      <c r="E185" s="102"/>
      <c r="F185" s="103"/>
    </row>
    <row r="186" spans="1:6" ht="30" x14ac:dyDescent="0.25">
      <c r="A186" s="25" t="s">
        <v>40</v>
      </c>
      <c r="B186" s="26" t="s">
        <v>137</v>
      </c>
      <c r="C186" s="27" t="s">
        <v>59</v>
      </c>
      <c r="D186" s="49" t="s">
        <v>130</v>
      </c>
      <c r="E186" s="104"/>
      <c r="F186" s="105"/>
    </row>
    <row r="187" spans="1:6" ht="15.75" thickBot="1" x14ac:dyDescent="0.3">
      <c r="A187" s="14">
        <v>77</v>
      </c>
      <c r="B187" s="19" t="s">
        <v>138</v>
      </c>
      <c r="C187" s="35" t="s">
        <v>139</v>
      </c>
      <c r="D187" s="45">
        <v>3.5</v>
      </c>
      <c r="E187" s="106"/>
      <c r="F187" s="107"/>
    </row>
    <row r="188" spans="1:6" ht="47.25" thickBot="1" x14ac:dyDescent="0.3">
      <c r="A188" s="120" t="s">
        <v>56</v>
      </c>
      <c r="B188" s="121"/>
      <c r="C188" s="121"/>
      <c r="D188" s="121"/>
      <c r="E188" s="121"/>
      <c r="F188" s="122"/>
    </row>
    <row r="189" spans="1:6" ht="24" thickBot="1" x14ac:dyDescent="0.3">
      <c r="A189" s="111" t="s">
        <v>42</v>
      </c>
      <c r="B189" s="112"/>
      <c r="C189" s="112"/>
      <c r="D189" s="112"/>
      <c r="E189" s="112"/>
      <c r="F189" s="113"/>
    </row>
    <row r="190" spans="1:6" ht="15.75" thickBot="1" x14ac:dyDescent="0.3">
      <c r="A190" s="22"/>
      <c r="B190" s="23"/>
      <c r="C190" s="30"/>
      <c r="D190" s="36"/>
      <c r="E190" s="37" t="s">
        <v>149</v>
      </c>
      <c r="F190" s="38" t="s">
        <v>157</v>
      </c>
    </row>
    <row r="191" spans="1:6" ht="30" hidden="1" x14ac:dyDescent="0.25">
      <c r="A191" s="25" t="s">
        <v>40</v>
      </c>
      <c r="B191" s="26" t="s">
        <v>53</v>
      </c>
      <c r="C191" s="27" t="s">
        <v>59</v>
      </c>
      <c r="D191" s="28" t="s">
        <v>130</v>
      </c>
      <c r="E191" s="29" t="s">
        <v>131</v>
      </c>
      <c r="F191" s="24" t="s">
        <v>131</v>
      </c>
    </row>
    <row r="192" spans="1:6" hidden="1" x14ac:dyDescent="0.25">
      <c r="A192" s="2">
        <v>1</v>
      </c>
      <c r="B192" s="3" t="s">
        <v>60</v>
      </c>
      <c r="C192" s="31" t="s">
        <v>133</v>
      </c>
      <c r="D192" s="39">
        <v>10.41</v>
      </c>
      <c r="E192" s="40">
        <f>(D192*0.3)+D192</f>
        <v>13.532999999999999</v>
      </c>
      <c r="F192" s="41">
        <f>(D192*0.29)+D192</f>
        <v>13.428900000000001</v>
      </c>
    </row>
    <row r="193" spans="1:6" hidden="1" x14ac:dyDescent="0.25">
      <c r="A193" s="2">
        <f>A192+1</f>
        <v>2</v>
      </c>
      <c r="B193" s="4" t="s">
        <v>61</v>
      </c>
      <c r="C193" s="31" t="s">
        <v>133</v>
      </c>
      <c r="D193" s="39">
        <v>13.28</v>
      </c>
      <c r="E193" s="40">
        <f t="shared" ref="E193:E206" si="16">(D193*0.3)+D193</f>
        <v>17.263999999999999</v>
      </c>
      <c r="F193" s="41">
        <f t="shared" ref="F193:F206" si="17">(D193*0.29)+D193</f>
        <v>17.1312</v>
      </c>
    </row>
    <row r="194" spans="1:6" hidden="1" x14ac:dyDescent="0.25">
      <c r="A194" s="2">
        <f t="shared" ref="A194" si="18">A193+1</f>
        <v>3</v>
      </c>
      <c r="B194" s="3" t="s">
        <v>62</v>
      </c>
      <c r="C194" s="31" t="s">
        <v>133</v>
      </c>
      <c r="D194" s="39">
        <v>12.85</v>
      </c>
      <c r="E194" s="40">
        <f t="shared" si="16"/>
        <v>16.704999999999998</v>
      </c>
      <c r="F194" s="41">
        <f t="shared" si="17"/>
        <v>16.576499999999999</v>
      </c>
    </row>
    <row r="195" spans="1:6" hidden="1" x14ac:dyDescent="0.25">
      <c r="A195" s="2">
        <v>4</v>
      </c>
      <c r="B195" s="3" t="s">
        <v>63</v>
      </c>
      <c r="C195" s="31" t="s">
        <v>133</v>
      </c>
      <c r="D195" s="39">
        <v>16.36</v>
      </c>
      <c r="E195" s="40">
        <f t="shared" si="16"/>
        <v>21.268000000000001</v>
      </c>
      <c r="F195" s="41">
        <f t="shared" si="17"/>
        <v>21.104399999999998</v>
      </c>
    </row>
    <row r="196" spans="1:6" hidden="1" x14ac:dyDescent="0.25">
      <c r="A196" s="2">
        <v>5</v>
      </c>
      <c r="B196" s="3" t="s">
        <v>64</v>
      </c>
      <c r="C196" s="31" t="s">
        <v>133</v>
      </c>
      <c r="D196" s="39">
        <v>11.52</v>
      </c>
      <c r="E196" s="40">
        <f t="shared" si="16"/>
        <v>14.975999999999999</v>
      </c>
      <c r="F196" s="41">
        <f t="shared" si="17"/>
        <v>14.860799999999999</v>
      </c>
    </row>
    <row r="197" spans="1:6" hidden="1" x14ac:dyDescent="0.25">
      <c r="A197" s="2">
        <v>6</v>
      </c>
      <c r="B197" s="3" t="s">
        <v>65</v>
      </c>
      <c r="C197" s="31" t="s">
        <v>133</v>
      </c>
      <c r="D197" s="39">
        <v>10.36</v>
      </c>
      <c r="E197" s="40">
        <f t="shared" si="16"/>
        <v>13.468</v>
      </c>
      <c r="F197" s="41">
        <f t="shared" si="17"/>
        <v>13.3644</v>
      </c>
    </row>
    <row r="198" spans="1:6" hidden="1" x14ac:dyDescent="0.25">
      <c r="A198" s="2">
        <v>7</v>
      </c>
      <c r="B198" s="3" t="s">
        <v>66</v>
      </c>
      <c r="C198" s="31" t="s">
        <v>133</v>
      </c>
      <c r="D198" s="39">
        <v>11.28</v>
      </c>
      <c r="E198" s="40">
        <f t="shared" si="16"/>
        <v>14.664</v>
      </c>
      <c r="F198" s="41">
        <f t="shared" si="17"/>
        <v>14.551199999999998</v>
      </c>
    </row>
    <row r="199" spans="1:6" hidden="1" x14ac:dyDescent="0.25">
      <c r="A199" s="2">
        <v>8</v>
      </c>
      <c r="B199" s="3" t="s">
        <v>67</v>
      </c>
      <c r="C199" s="31" t="s">
        <v>133</v>
      </c>
      <c r="D199" s="39">
        <v>41.69</v>
      </c>
      <c r="E199" s="40">
        <f t="shared" si="16"/>
        <v>54.196999999999996</v>
      </c>
      <c r="F199" s="41">
        <f t="shared" si="17"/>
        <v>53.780099999999997</v>
      </c>
    </row>
    <row r="200" spans="1:6" hidden="1" x14ac:dyDescent="0.25">
      <c r="A200" s="2">
        <v>9</v>
      </c>
      <c r="B200" s="3" t="s">
        <v>68</v>
      </c>
      <c r="C200" s="31" t="s">
        <v>133</v>
      </c>
      <c r="D200" s="39">
        <v>9.52</v>
      </c>
      <c r="E200" s="40">
        <f t="shared" si="16"/>
        <v>12.375999999999999</v>
      </c>
      <c r="F200" s="41">
        <f t="shared" si="17"/>
        <v>12.280799999999999</v>
      </c>
    </row>
    <row r="201" spans="1:6" hidden="1" x14ac:dyDescent="0.25">
      <c r="A201" s="2">
        <v>10</v>
      </c>
      <c r="B201" s="3" t="s">
        <v>72</v>
      </c>
      <c r="C201" s="31" t="s">
        <v>133</v>
      </c>
      <c r="D201" s="39">
        <v>10.5</v>
      </c>
      <c r="E201" s="40">
        <f t="shared" si="16"/>
        <v>13.65</v>
      </c>
      <c r="F201" s="41">
        <f t="shared" si="17"/>
        <v>13.545</v>
      </c>
    </row>
    <row r="202" spans="1:6" hidden="1" x14ac:dyDescent="0.25">
      <c r="A202" s="2">
        <v>11</v>
      </c>
      <c r="B202" s="3" t="s">
        <v>73</v>
      </c>
      <c r="C202" s="31" t="s">
        <v>133</v>
      </c>
      <c r="D202" s="39">
        <v>16.149999999999999</v>
      </c>
      <c r="E202" s="40">
        <f t="shared" si="16"/>
        <v>20.994999999999997</v>
      </c>
      <c r="F202" s="41">
        <f t="shared" si="17"/>
        <v>20.833499999999997</v>
      </c>
    </row>
    <row r="203" spans="1:6" hidden="1" x14ac:dyDescent="0.25">
      <c r="A203" s="2">
        <v>12</v>
      </c>
      <c r="B203" s="3" t="s">
        <v>74</v>
      </c>
      <c r="C203" s="31" t="s">
        <v>133</v>
      </c>
      <c r="D203" s="39">
        <v>12.06</v>
      </c>
      <c r="E203" s="40">
        <f t="shared" si="16"/>
        <v>15.678000000000001</v>
      </c>
      <c r="F203" s="41">
        <f t="shared" si="17"/>
        <v>15.557400000000001</v>
      </c>
    </row>
    <row r="204" spans="1:6" hidden="1" x14ac:dyDescent="0.25">
      <c r="A204" s="2">
        <v>13</v>
      </c>
      <c r="B204" s="3" t="s">
        <v>69</v>
      </c>
      <c r="C204" s="31" t="s">
        <v>133</v>
      </c>
      <c r="D204" s="39">
        <v>12.17</v>
      </c>
      <c r="E204" s="40">
        <f t="shared" si="16"/>
        <v>15.821</v>
      </c>
      <c r="F204" s="41">
        <f t="shared" si="17"/>
        <v>15.699299999999999</v>
      </c>
    </row>
    <row r="205" spans="1:6" hidden="1" x14ac:dyDescent="0.25">
      <c r="A205" s="2">
        <v>14</v>
      </c>
      <c r="B205" s="3" t="s">
        <v>70</v>
      </c>
      <c r="C205" s="31" t="s">
        <v>133</v>
      </c>
      <c r="D205" s="39">
        <v>15</v>
      </c>
      <c r="E205" s="40">
        <f t="shared" si="16"/>
        <v>19.5</v>
      </c>
      <c r="F205" s="41">
        <f t="shared" si="17"/>
        <v>19.350000000000001</v>
      </c>
    </row>
    <row r="206" spans="1:6" ht="15.75" hidden="1" thickBot="1" x14ac:dyDescent="0.3">
      <c r="A206" s="20">
        <v>15</v>
      </c>
      <c r="B206" s="3" t="s">
        <v>71</v>
      </c>
      <c r="C206" s="31" t="s">
        <v>133</v>
      </c>
      <c r="D206" s="42">
        <v>9.26</v>
      </c>
      <c r="E206" s="40">
        <f t="shared" si="16"/>
        <v>12.038</v>
      </c>
      <c r="F206" s="41">
        <f t="shared" si="17"/>
        <v>11.945399999999999</v>
      </c>
    </row>
    <row r="207" spans="1:6" ht="15.75" hidden="1" thickBot="1" x14ac:dyDescent="0.3">
      <c r="A207" s="108"/>
      <c r="B207" s="109"/>
      <c r="C207" s="109"/>
      <c r="D207" s="109"/>
      <c r="E207" s="109"/>
      <c r="F207" s="110"/>
    </row>
    <row r="208" spans="1:6" ht="24" thickBot="1" x14ac:dyDescent="0.3">
      <c r="A208" s="111" t="s">
        <v>43</v>
      </c>
      <c r="B208" s="112"/>
      <c r="C208" s="112"/>
      <c r="D208" s="112"/>
      <c r="E208" s="112"/>
      <c r="F208" s="113"/>
    </row>
    <row r="209" spans="1:6" ht="15.75" thickBot="1" x14ac:dyDescent="0.3">
      <c r="A209" s="22"/>
      <c r="B209" s="23"/>
      <c r="C209" s="30"/>
      <c r="D209" s="36"/>
      <c r="E209" s="37" t="s">
        <v>158</v>
      </c>
      <c r="F209" s="38" t="s">
        <v>159</v>
      </c>
    </row>
    <row r="210" spans="1:6" ht="30" hidden="1" x14ac:dyDescent="0.25">
      <c r="A210" s="25" t="s">
        <v>40</v>
      </c>
      <c r="B210" s="26" t="s">
        <v>53</v>
      </c>
      <c r="C210" s="27" t="s">
        <v>59</v>
      </c>
      <c r="D210" s="28" t="s">
        <v>130</v>
      </c>
      <c r="E210" s="29" t="s">
        <v>131</v>
      </c>
      <c r="F210" s="24" t="s">
        <v>131</v>
      </c>
    </row>
    <row r="211" spans="1:6" hidden="1" x14ac:dyDescent="0.25">
      <c r="A211" s="2">
        <v>16</v>
      </c>
      <c r="B211" s="3" t="s">
        <v>75</v>
      </c>
      <c r="C211" s="31" t="s">
        <v>133</v>
      </c>
      <c r="D211" s="39">
        <v>8.6999999999999993</v>
      </c>
      <c r="E211" s="40">
        <f>(D211*0.37)+D211</f>
        <v>11.918999999999999</v>
      </c>
      <c r="F211" s="41">
        <f>(D211*0.36)+D211</f>
        <v>11.831999999999999</v>
      </c>
    </row>
    <row r="212" spans="1:6" hidden="1" x14ac:dyDescent="0.25">
      <c r="A212" s="2">
        <v>17</v>
      </c>
      <c r="B212" s="4" t="s">
        <v>76</v>
      </c>
      <c r="C212" s="31" t="s">
        <v>133</v>
      </c>
      <c r="D212" s="39">
        <v>8.18</v>
      </c>
      <c r="E212" s="40">
        <f t="shared" ref="E212:E224" si="19">(D212*0.37)+D212</f>
        <v>11.2066</v>
      </c>
      <c r="F212" s="41">
        <f t="shared" ref="F212:F224" si="20">(D212*0.36)+D212</f>
        <v>11.1248</v>
      </c>
    </row>
    <row r="213" spans="1:6" hidden="1" x14ac:dyDescent="0.25">
      <c r="A213" s="2">
        <v>18</v>
      </c>
      <c r="B213" s="3" t="s">
        <v>77</v>
      </c>
      <c r="C213" s="31" t="s">
        <v>133</v>
      </c>
      <c r="D213" s="39">
        <v>25</v>
      </c>
      <c r="E213" s="40">
        <f t="shared" si="19"/>
        <v>34.25</v>
      </c>
      <c r="F213" s="41">
        <f t="shared" si="20"/>
        <v>34</v>
      </c>
    </row>
    <row r="214" spans="1:6" hidden="1" x14ac:dyDescent="0.25">
      <c r="A214" s="2">
        <v>19</v>
      </c>
      <c r="B214" s="3" t="s">
        <v>78</v>
      </c>
      <c r="C214" s="31" t="s">
        <v>133</v>
      </c>
      <c r="D214" s="39">
        <v>11.07</v>
      </c>
      <c r="E214" s="40">
        <f t="shared" si="19"/>
        <v>15.165900000000001</v>
      </c>
      <c r="F214" s="41">
        <f t="shared" si="20"/>
        <v>15.055199999999999</v>
      </c>
    </row>
    <row r="215" spans="1:6" hidden="1" x14ac:dyDescent="0.25">
      <c r="A215" s="2">
        <v>20</v>
      </c>
      <c r="B215" s="3" t="s">
        <v>79</v>
      </c>
      <c r="C215" s="31" t="s">
        <v>133</v>
      </c>
      <c r="D215" s="39">
        <v>10.77</v>
      </c>
      <c r="E215" s="40">
        <f t="shared" si="19"/>
        <v>14.754899999999999</v>
      </c>
      <c r="F215" s="41">
        <f t="shared" si="20"/>
        <v>14.6472</v>
      </c>
    </row>
    <row r="216" spans="1:6" hidden="1" x14ac:dyDescent="0.25">
      <c r="A216" s="2">
        <v>21</v>
      </c>
      <c r="B216" s="3" t="s">
        <v>80</v>
      </c>
      <c r="C216" s="31" t="s">
        <v>133</v>
      </c>
      <c r="D216" s="39">
        <v>11.76</v>
      </c>
      <c r="E216" s="40">
        <f t="shared" si="19"/>
        <v>16.1112</v>
      </c>
      <c r="F216" s="41">
        <f t="shared" si="20"/>
        <v>15.993600000000001</v>
      </c>
    </row>
    <row r="217" spans="1:6" hidden="1" x14ac:dyDescent="0.25">
      <c r="A217" s="2">
        <v>22</v>
      </c>
      <c r="B217" s="3" t="s">
        <v>81</v>
      </c>
      <c r="C217" s="31" t="s">
        <v>133</v>
      </c>
      <c r="D217" s="39">
        <v>15</v>
      </c>
      <c r="E217" s="40">
        <f t="shared" si="19"/>
        <v>20.55</v>
      </c>
      <c r="F217" s="41">
        <f t="shared" si="20"/>
        <v>20.399999999999999</v>
      </c>
    </row>
    <row r="218" spans="1:6" hidden="1" x14ac:dyDescent="0.25">
      <c r="A218" s="2">
        <v>23</v>
      </c>
      <c r="B218" s="3" t="s">
        <v>82</v>
      </c>
      <c r="C218" s="31" t="s">
        <v>133</v>
      </c>
      <c r="D218" s="39">
        <v>10.5</v>
      </c>
      <c r="E218" s="40">
        <f t="shared" si="19"/>
        <v>14.385</v>
      </c>
      <c r="F218" s="41">
        <f t="shared" si="20"/>
        <v>14.28</v>
      </c>
    </row>
    <row r="219" spans="1:6" hidden="1" x14ac:dyDescent="0.25">
      <c r="A219" s="2">
        <v>24</v>
      </c>
      <c r="B219" s="3" t="s">
        <v>83</v>
      </c>
      <c r="C219" s="31" t="s">
        <v>133</v>
      </c>
      <c r="D219" s="39">
        <v>16</v>
      </c>
      <c r="E219" s="40">
        <f t="shared" si="19"/>
        <v>21.92</v>
      </c>
      <c r="F219" s="41">
        <f t="shared" si="20"/>
        <v>21.759999999999998</v>
      </c>
    </row>
    <row r="220" spans="1:6" hidden="1" x14ac:dyDescent="0.25">
      <c r="A220" s="2">
        <v>25</v>
      </c>
      <c r="B220" s="3" t="s">
        <v>84</v>
      </c>
      <c r="C220" s="31" t="s">
        <v>133</v>
      </c>
      <c r="D220" s="39">
        <v>9.4700000000000006</v>
      </c>
      <c r="E220" s="40">
        <f t="shared" si="19"/>
        <v>12.9739</v>
      </c>
      <c r="F220" s="41">
        <f t="shared" si="20"/>
        <v>12.879200000000001</v>
      </c>
    </row>
    <row r="221" spans="1:6" hidden="1" x14ac:dyDescent="0.25">
      <c r="A221" s="2">
        <v>26</v>
      </c>
      <c r="B221" s="3" t="s">
        <v>85</v>
      </c>
      <c r="C221" s="31" t="s">
        <v>133</v>
      </c>
      <c r="D221" s="39">
        <v>11.2</v>
      </c>
      <c r="E221" s="40">
        <f t="shared" si="19"/>
        <v>15.343999999999999</v>
      </c>
      <c r="F221" s="41">
        <f t="shared" si="20"/>
        <v>15.231999999999999</v>
      </c>
    </row>
    <row r="222" spans="1:6" hidden="1" x14ac:dyDescent="0.25">
      <c r="A222" s="2">
        <v>27</v>
      </c>
      <c r="B222" s="3" t="s">
        <v>86</v>
      </c>
      <c r="C222" s="31" t="s">
        <v>133</v>
      </c>
      <c r="D222" s="39">
        <v>21.23</v>
      </c>
      <c r="E222" s="40">
        <f t="shared" si="19"/>
        <v>29.085100000000001</v>
      </c>
      <c r="F222" s="41">
        <f t="shared" si="20"/>
        <v>28.872800000000002</v>
      </c>
    </row>
    <row r="223" spans="1:6" hidden="1" x14ac:dyDescent="0.25">
      <c r="A223" s="2">
        <v>28</v>
      </c>
      <c r="B223" s="3" t="s">
        <v>87</v>
      </c>
      <c r="C223" s="31" t="s">
        <v>133</v>
      </c>
      <c r="D223" s="39">
        <v>8.5</v>
      </c>
      <c r="E223" s="40">
        <f t="shared" si="19"/>
        <v>11.645</v>
      </c>
      <c r="F223" s="41">
        <f t="shared" si="20"/>
        <v>11.56</v>
      </c>
    </row>
    <row r="224" spans="1:6" ht="15.75" hidden="1" thickBot="1" x14ac:dyDescent="0.3">
      <c r="A224" s="14">
        <v>29</v>
      </c>
      <c r="B224" s="15" t="s">
        <v>88</v>
      </c>
      <c r="C224" s="31" t="s">
        <v>133</v>
      </c>
      <c r="D224" s="44">
        <v>10.85</v>
      </c>
      <c r="E224" s="40">
        <f t="shared" si="19"/>
        <v>14.8645</v>
      </c>
      <c r="F224" s="41">
        <f t="shared" si="20"/>
        <v>14.756</v>
      </c>
    </row>
    <row r="225" spans="1:6" ht="15.75" hidden="1" thickBot="1" x14ac:dyDescent="0.3">
      <c r="A225" s="117"/>
      <c r="B225" s="118"/>
      <c r="C225" s="118"/>
      <c r="D225" s="118"/>
      <c r="E225" s="118"/>
      <c r="F225" s="119"/>
    </row>
    <row r="226" spans="1:6" ht="24" thickBot="1" x14ac:dyDescent="0.3">
      <c r="A226" s="111" t="s">
        <v>44</v>
      </c>
      <c r="B226" s="112"/>
      <c r="C226" s="112"/>
      <c r="D226" s="112"/>
      <c r="E226" s="112"/>
      <c r="F226" s="113"/>
    </row>
    <row r="227" spans="1:6" ht="15.75" thickBot="1" x14ac:dyDescent="0.3">
      <c r="A227" s="22"/>
      <c r="B227" s="23"/>
      <c r="C227" s="30"/>
      <c r="D227" s="36"/>
      <c r="E227" s="37" t="s">
        <v>149</v>
      </c>
      <c r="F227" s="38" t="s">
        <v>157</v>
      </c>
    </row>
    <row r="228" spans="1:6" ht="30" hidden="1" x14ac:dyDescent="0.25">
      <c r="A228" s="25" t="s">
        <v>40</v>
      </c>
      <c r="B228" s="26" t="s">
        <v>53</v>
      </c>
      <c r="C228" s="27" t="s">
        <v>59</v>
      </c>
      <c r="D228" s="28" t="s">
        <v>130</v>
      </c>
      <c r="E228" s="29" t="s">
        <v>131</v>
      </c>
      <c r="F228" s="24" t="s">
        <v>131</v>
      </c>
    </row>
    <row r="229" spans="1:6" hidden="1" x14ac:dyDescent="0.25">
      <c r="A229" s="2">
        <v>30</v>
      </c>
      <c r="B229" s="17" t="s">
        <v>89</v>
      </c>
      <c r="C229" s="32" t="s">
        <v>133</v>
      </c>
      <c r="D229" s="39">
        <v>17.239999999999998</v>
      </c>
      <c r="E229" s="40">
        <f>(D229*0.3)+D229</f>
        <v>22.411999999999999</v>
      </c>
      <c r="F229" s="50">
        <f>(D229*0.29)+D229</f>
        <v>22.239599999999996</v>
      </c>
    </row>
    <row r="230" spans="1:6" hidden="1" x14ac:dyDescent="0.25">
      <c r="A230" s="2">
        <v>31</v>
      </c>
      <c r="B230" s="17" t="s">
        <v>90</v>
      </c>
      <c r="C230" s="32" t="s">
        <v>133</v>
      </c>
      <c r="D230" s="39">
        <v>16.329999999999998</v>
      </c>
      <c r="E230" s="40">
        <f t="shared" ref="E230:E261" si="21">(D230*0.3)+D230</f>
        <v>21.228999999999999</v>
      </c>
      <c r="F230" s="50">
        <f t="shared" ref="F230:F261" si="22">(D230*0.29)+D230</f>
        <v>21.0657</v>
      </c>
    </row>
    <row r="231" spans="1:6" hidden="1" x14ac:dyDescent="0.25">
      <c r="A231" s="2">
        <v>32</v>
      </c>
      <c r="B231" s="17" t="s">
        <v>91</v>
      </c>
      <c r="C231" s="32" t="s">
        <v>133</v>
      </c>
      <c r="D231" s="39">
        <v>14.06</v>
      </c>
      <c r="E231" s="40">
        <f t="shared" si="21"/>
        <v>18.277999999999999</v>
      </c>
      <c r="F231" s="50">
        <f t="shared" si="22"/>
        <v>18.1374</v>
      </c>
    </row>
    <row r="232" spans="1:6" hidden="1" x14ac:dyDescent="0.25">
      <c r="A232" s="2">
        <v>33</v>
      </c>
      <c r="B232" s="17" t="s">
        <v>92</v>
      </c>
      <c r="C232" s="32" t="s">
        <v>133</v>
      </c>
      <c r="D232" s="39">
        <v>17.23</v>
      </c>
      <c r="E232" s="40">
        <f t="shared" si="21"/>
        <v>22.399000000000001</v>
      </c>
      <c r="F232" s="50">
        <f t="shared" si="22"/>
        <v>22.226700000000001</v>
      </c>
    </row>
    <row r="233" spans="1:6" hidden="1" x14ac:dyDescent="0.25">
      <c r="A233" s="2">
        <v>34</v>
      </c>
      <c r="B233" s="17" t="s">
        <v>93</v>
      </c>
      <c r="C233" s="32" t="s">
        <v>133</v>
      </c>
      <c r="D233" s="39">
        <v>15</v>
      </c>
      <c r="E233" s="40">
        <f t="shared" si="21"/>
        <v>19.5</v>
      </c>
      <c r="F233" s="50">
        <f t="shared" si="22"/>
        <v>19.350000000000001</v>
      </c>
    </row>
    <row r="234" spans="1:6" hidden="1" x14ac:dyDescent="0.25">
      <c r="A234" s="2">
        <v>35</v>
      </c>
      <c r="B234" s="17" t="s">
        <v>94</v>
      </c>
      <c r="C234" s="32" t="s">
        <v>133</v>
      </c>
      <c r="D234" s="39">
        <v>25.63</v>
      </c>
      <c r="E234" s="40">
        <f t="shared" si="21"/>
        <v>33.318999999999996</v>
      </c>
      <c r="F234" s="50">
        <f t="shared" si="22"/>
        <v>33.0627</v>
      </c>
    </row>
    <row r="235" spans="1:6" hidden="1" x14ac:dyDescent="0.25">
      <c r="A235" s="2">
        <v>36</v>
      </c>
      <c r="B235" s="17" t="s">
        <v>95</v>
      </c>
      <c r="C235" s="32" t="s">
        <v>133</v>
      </c>
      <c r="D235" s="39">
        <v>14.85</v>
      </c>
      <c r="E235" s="40">
        <f t="shared" si="21"/>
        <v>19.305</v>
      </c>
      <c r="F235" s="50">
        <f t="shared" si="22"/>
        <v>19.156500000000001</v>
      </c>
    </row>
    <row r="236" spans="1:6" hidden="1" x14ac:dyDescent="0.25">
      <c r="A236" s="2">
        <v>37</v>
      </c>
      <c r="B236" s="17" t="s">
        <v>96</v>
      </c>
      <c r="C236" s="32" t="s">
        <v>133</v>
      </c>
      <c r="D236" s="39">
        <v>14</v>
      </c>
      <c r="E236" s="40">
        <f t="shared" si="21"/>
        <v>18.2</v>
      </c>
      <c r="F236" s="50">
        <f t="shared" si="22"/>
        <v>18.059999999999999</v>
      </c>
    </row>
    <row r="237" spans="1:6" hidden="1" x14ac:dyDescent="0.25">
      <c r="A237" s="2">
        <v>38</v>
      </c>
      <c r="B237" s="17" t="s">
        <v>97</v>
      </c>
      <c r="C237" s="32" t="s">
        <v>133</v>
      </c>
      <c r="D237" s="39">
        <v>14</v>
      </c>
      <c r="E237" s="40">
        <f t="shared" si="21"/>
        <v>18.2</v>
      </c>
      <c r="F237" s="50">
        <f t="shared" si="22"/>
        <v>18.059999999999999</v>
      </c>
    </row>
    <row r="238" spans="1:6" hidden="1" x14ac:dyDescent="0.25">
      <c r="A238" s="2">
        <v>39</v>
      </c>
      <c r="B238" s="17" t="s">
        <v>98</v>
      </c>
      <c r="C238" s="32" t="s">
        <v>133</v>
      </c>
      <c r="D238" s="39">
        <v>15.23</v>
      </c>
      <c r="E238" s="40">
        <f t="shared" si="21"/>
        <v>19.798999999999999</v>
      </c>
      <c r="F238" s="50">
        <f t="shared" si="22"/>
        <v>19.646699999999999</v>
      </c>
    </row>
    <row r="239" spans="1:6" hidden="1" x14ac:dyDescent="0.25">
      <c r="A239" s="2">
        <v>40</v>
      </c>
      <c r="B239" s="17" t="s">
        <v>99</v>
      </c>
      <c r="C239" s="32" t="s">
        <v>133</v>
      </c>
      <c r="D239" s="39">
        <v>10</v>
      </c>
      <c r="E239" s="40">
        <f t="shared" si="21"/>
        <v>13</v>
      </c>
      <c r="F239" s="50">
        <f t="shared" si="22"/>
        <v>12.9</v>
      </c>
    </row>
    <row r="240" spans="1:6" hidden="1" x14ac:dyDescent="0.25">
      <c r="A240" s="2">
        <v>41</v>
      </c>
      <c r="B240" s="17" t="s">
        <v>72</v>
      </c>
      <c r="C240" s="32" t="s">
        <v>133</v>
      </c>
      <c r="D240" s="39">
        <v>10</v>
      </c>
      <c r="E240" s="40">
        <f t="shared" si="21"/>
        <v>13</v>
      </c>
      <c r="F240" s="50">
        <f t="shared" si="22"/>
        <v>12.9</v>
      </c>
    </row>
    <row r="241" spans="1:6" hidden="1" x14ac:dyDescent="0.25">
      <c r="A241" s="2">
        <v>42</v>
      </c>
      <c r="B241" s="17" t="s">
        <v>100</v>
      </c>
      <c r="C241" s="32" t="s">
        <v>133</v>
      </c>
      <c r="D241" s="39">
        <v>25</v>
      </c>
      <c r="E241" s="40">
        <f t="shared" si="21"/>
        <v>32.5</v>
      </c>
      <c r="F241" s="50">
        <f t="shared" si="22"/>
        <v>32.25</v>
      </c>
    </row>
    <row r="242" spans="1:6" hidden="1" x14ac:dyDescent="0.25">
      <c r="A242" s="2">
        <v>43</v>
      </c>
      <c r="B242" s="17" t="s">
        <v>101</v>
      </c>
      <c r="C242" s="32" t="s">
        <v>133</v>
      </c>
      <c r="D242" s="39">
        <v>16.920000000000002</v>
      </c>
      <c r="E242" s="40">
        <f t="shared" si="21"/>
        <v>21.996000000000002</v>
      </c>
      <c r="F242" s="50">
        <f t="shared" si="22"/>
        <v>21.826800000000002</v>
      </c>
    </row>
    <row r="243" spans="1:6" hidden="1" x14ac:dyDescent="0.25">
      <c r="A243" s="2">
        <v>44</v>
      </c>
      <c r="B243" s="17" t="s">
        <v>102</v>
      </c>
      <c r="C243" s="32" t="s">
        <v>133</v>
      </c>
      <c r="D243" s="39">
        <v>28.03</v>
      </c>
      <c r="E243" s="40">
        <f t="shared" si="21"/>
        <v>36.439</v>
      </c>
      <c r="F243" s="50">
        <f t="shared" si="22"/>
        <v>36.158700000000003</v>
      </c>
    </row>
    <row r="244" spans="1:6" hidden="1" x14ac:dyDescent="0.25">
      <c r="A244" s="2">
        <v>45</v>
      </c>
      <c r="B244" s="17" t="s">
        <v>103</v>
      </c>
      <c r="C244" s="32" t="s">
        <v>133</v>
      </c>
      <c r="D244" s="39">
        <v>33.61</v>
      </c>
      <c r="E244" s="40">
        <f t="shared" si="21"/>
        <v>43.692999999999998</v>
      </c>
      <c r="F244" s="50">
        <f t="shared" si="22"/>
        <v>43.356899999999996</v>
      </c>
    </row>
    <row r="245" spans="1:6" hidden="1" x14ac:dyDescent="0.25">
      <c r="A245" s="2">
        <v>46</v>
      </c>
      <c r="B245" s="17" t="s">
        <v>104</v>
      </c>
      <c r="C245" s="32" t="s">
        <v>133</v>
      </c>
      <c r="D245" s="39">
        <v>13.98</v>
      </c>
      <c r="E245" s="40">
        <f t="shared" si="21"/>
        <v>18.173999999999999</v>
      </c>
      <c r="F245" s="50">
        <f t="shared" si="22"/>
        <v>18.034199999999998</v>
      </c>
    </row>
    <row r="246" spans="1:6" hidden="1" x14ac:dyDescent="0.25">
      <c r="A246" s="2">
        <v>47</v>
      </c>
      <c r="B246" s="17" t="s">
        <v>105</v>
      </c>
      <c r="C246" s="32" t="s">
        <v>133</v>
      </c>
      <c r="D246" s="39">
        <v>14.53</v>
      </c>
      <c r="E246" s="40">
        <f t="shared" si="21"/>
        <v>18.888999999999999</v>
      </c>
      <c r="F246" s="50">
        <f t="shared" si="22"/>
        <v>18.743699999999997</v>
      </c>
    </row>
    <row r="247" spans="1:6" hidden="1" x14ac:dyDescent="0.25">
      <c r="A247" s="2">
        <v>48</v>
      </c>
      <c r="B247" s="17" t="s">
        <v>106</v>
      </c>
      <c r="C247" s="32" t="s">
        <v>133</v>
      </c>
      <c r="D247" s="39">
        <v>19.23</v>
      </c>
      <c r="E247" s="40">
        <f t="shared" si="21"/>
        <v>24.999000000000002</v>
      </c>
      <c r="F247" s="50">
        <f t="shared" si="22"/>
        <v>24.806699999999999</v>
      </c>
    </row>
    <row r="248" spans="1:6" hidden="1" x14ac:dyDescent="0.25">
      <c r="A248" s="2">
        <v>49</v>
      </c>
      <c r="B248" s="17" t="s">
        <v>107</v>
      </c>
      <c r="C248" s="32" t="s">
        <v>133</v>
      </c>
      <c r="D248" s="39">
        <v>18.57</v>
      </c>
      <c r="E248" s="40">
        <f t="shared" si="21"/>
        <v>24.140999999999998</v>
      </c>
      <c r="F248" s="50">
        <f t="shared" si="22"/>
        <v>23.955300000000001</v>
      </c>
    </row>
    <row r="249" spans="1:6" hidden="1" x14ac:dyDescent="0.25">
      <c r="A249" s="2">
        <v>50</v>
      </c>
      <c r="B249" s="17" t="s">
        <v>108</v>
      </c>
      <c r="C249" s="32" t="s">
        <v>133</v>
      </c>
      <c r="D249" s="39">
        <v>18</v>
      </c>
      <c r="E249" s="40">
        <f t="shared" si="21"/>
        <v>23.4</v>
      </c>
      <c r="F249" s="50">
        <f t="shared" si="22"/>
        <v>23.22</v>
      </c>
    </row>
    <row r="250" spans="1:6" hidden="1" x14ac:dyDescent="0.25">
      <c r="A250" s="2">
        <v>51</v>
      </c>
      <c r="B250" s="17" t="s">
        <v>109</v>
      </c>
      <c r="C250" s="32" t="s">
        <v>133</v>
      </c>
      <c r="D250" s="39">
        <v>12.75</v>
      </c>
      <c r="E250" s="40">
        <f t="shared" si="21"/>
        <v>16.574999999999999</v>
      </c>
      <c r="F250" s="50">
        <f t="shared" si="22"/>
        <v>16.447499999999998</v>
      </c>
    </row>
    <row r="251" spans="1:6" hidden="1" x14ac:dyDescent="0.25">
      <c r="A251" s="2">
        <v>52</v>
      </c>
      <c r="B251" s="17" t="s">
        <v>110</v>
      </c>
      <c r="C251" s="32" t="s">
        <v>133</v>
      </c>
      <c r="D251" s="39">
        <v>16</v>
      </c>
      <c r="E251" s="40">
        <f t="shared" si="21"/>
        <v>20.8</v>
      </c>
      <c r="F251" s="50">
        <f t="shared" si="22"/>
        <v>20.64</v>
      </c>
    </row>
    <row r="252" spans="1:6" hidden="1" x14ac:dyDescent="0.25">
      <c r="A252" s="2">
        <v>53</v>
      </c>
      <c r="B252" s="17" t="s">
        <v>111</v>
      </c>
      <c r="C252" s="32" t="s">
        <v>133</v>
      </c>
      <c r="D252" s="39">
        <v>15.48</v>
      </c>
      <c r="E252" s="40">
        <f t="shared" si="21"/>
        <v>20.124000000000002</v>
      </c>
      <c r="F252" s="50">
        <f t="shared" si="22"/>
        <v>19.969200000000001</v>
      </c>
    </row>
    <row r="253" spans="1:6" hidden="1" x14ac:dyDescent="0.25">
      <c r="A253" s="2">
        <v>54</v>
      </c>
      <c r="B253" s="17" t="s">
        <v>112</v>
      </c>
      <c r="C253" s="32" t="s">
        <v>133</v>
      </c>
      <c r="D253" s="39">
        <v>19.62</v>
      </c>
      <c r="E253" s="40">
        <f t="shared" si="21"/>
        <v>25.506</v>
      </c>
      <c r="F253" s="50">
        <f t="shared" si="22"/>
        <v>25.309800000000003</v>
      </c>
    </row>
    <row r="254" spans="1:6" hidden="1" x14ac:dyDescent="0.25">
      <c r="A254" s="2">
        <v>55</v>
      </c>
      <c r="B254" s="17" t="s">
        <v>113</v>
      </c>
      <c r="C254" s="32" t="s">
        <v>133</v>
      </c>
      <c r="D254" s="39">
        <v>15.44</v>
      </c>
      <c r="E254" s="40">
        <f t="shared" si="21"/>
        <v>20.071999999999999</v>
      </c>
      <c r="F254" s="50">
        <f t="shared" si="22"/>
        <v>19.9176</v>
      </c>
    </row>
    <row r="255" spans="1:6" hidden="1" x14ac:dyDescent="0.25">
      <c r="A255" s="2">
        <v>56</v>
      </c>
      <c r="B255" s="17" t="s">
        <v>114</v>
      </c>
      <c r="C255" s="32" t="s">
        <v>133</v>
      </c>
      <c r="D255" s="39">
        <v>21.83</v>
      </c>
      <c r="E255" s="40">
        <f t="shared" si="21"/>
        <v>28.378999999999998</v>
      </c>
      <c r="F255" s="50">
        <f t="shared" si="22"/>
        <v>28.160699999999999</v>
      </c>
    </row>
    <row r="256" spans="1:6" hidden="1" x14ac:dyDescent="0.25">
      <c r="A256" s="2">
        <v>57</v>
      </c>
      <c r="B256" s="17" t="s">
        <v>115</v>
      </c>
      <c r="C256" s="32" t="s">
        <v>133</v>
      </c>
      <c r="D256" s="39">
        <v>10</v>
      </c>
      <c r="E256" s="40">
        <f t="shared" si="21"/>
        <v>13</v>
      </c>
      <c r="F256" s="50">
        <f t="shared" si="22"/>
        <v>12.9</v>
      </c>
    </row>
    <row r="257" spans="1:6" hidden="1" x14ac:dyDescent="0.25">
      <c r="A257" s="2">
        <v>58</v>
      </c>
      <c r="B257" s="17" t="s">
        <v>116</v>
      </c>
      <c r="C257" s="32" t="s">
        <v>133</v>
      </c>
      <c r="D257" s="39">
        <v>14.54</v>
      </c>
      <c r="E257" s="40">
        <f t="shared" si="21"/>
        <v>18.901999999999997</v>
      </c>
      <c r="F257" s="50">
        <f t="shared" si="22"/>
        <v>18.756599999999999</v>
      </c>
    </row>
    <row r="258" spans="1:6" hidden="1" x14ac:dyDescent="0.25">
      <c r="A258" s="2">
        <v>59</v>
      </c>
      <c r="B258" s="17" t="s">
        <v>117</v>
      </c>
      <c r="C258" s="32" t="s">
        <v>133</v>
      </c>
      <c r="D258" s="39">
        <v>13</v>
      </c>
      <c r="E258" s="40">
        <f t="shared" si="21"/>
        <v>16.899999999999999</v>
      </c>
      <c r="F258" s="50">
        <f t="shared" si="22"/>
        <v>16.77</v>
      </c>
    </row>
    <row r="259" spans="1:6" hidden="1" x14ac:dyDescent="0.25">
      <c r="A259" s="2">
        <v>60</v>
      </c>
      <c r="B259" s="17" t="s">
        <v>118</v>
      </c>
      <c r="C259" s="32" t="s">
        <v>133</v>
      </c>
      <c r="D259" s="39">
        <v>25.6</v>
      </c>
      <c r="E259" s="40">
        <f t="shared" si="21"/>
        <v>33.28</v>
      </c>
      <c r="F259" s="50">
        <f t="shared" si="22"/>
        <v>33.024000000000001</v>
      </c>
    </row>
    <row r="260" spans="1:6" hidden="1" x14ac:dyDescent="0.25">
      <c r="A260" s="2">
        <v>61</v>
      </c>
      <c r="B260" s="17" t="s">
        <v>119</v>
      </c>
      <c r="C260" s="32" t="s">
        <v>133</v>
      </c>
      <c r="D260" s="39">
        <v>10.89</v>
      </c>
      <c r="E260" s="40">
        <f t="shared" si="21"/>
        <v>14.157</v>
      </c>
      <c r="F260" s="50">
        <f t="shared" si="22"/>
        <v>14.048100000000002</v>
      </c>
    </row>
    <row r="261" spans="1:6" ht="15.75" hidden="1" thickBot="1" x14ac:dyDescent="0.3">
      <c r="A261" s="20">
        <v>62</v>
      </c>
      <c r="B261" s="21" t="s">
        <v>120</v>
      </c>
      <c r="C261" s="32" t="s">
        <v>133</v>
      </c>
      <c r="D261" s="42">
        <v>10</v>
      </c>
      <c r="E261" s="40">
        <f t="shared" si="21"/>
        <v>13</v>
      </c>
      <c r="F261" s="50">
        <f t="shared" si="22"/>
        <v>12.9</v>
      </c>
    </row>
    <row r="262" spans="1:6" ht="15.75" hidden="1" thickBot="1" x14ac:dyDescent="0.3">
      <c r="A262" s="108"/>
      <c r="B262" s="109"/>
      <c r="C262" s="109"/>
      <c r="D262" s="109"/>
      <c r="E262" s="109"/>
      <c r="F262" s="110"/>
    </row>
    <row r="263" spans="1:6" ht="24" thickBot="1" x14ac:dyDescent="0.3">
      <c r="A263" s="111" t="s">
        <v>45</v>
      </c>
      <c r="B263" s="112"/>
      <c r="C263" s="112"/>
      <c r="D263" s="112"/>
      <c r="E263" s="112"/>
      <c r="F263" s="113"/>
    </row>
    <row r="264" spans="1:6" ht="15.75" thickBot="1" x14ac:dyDescent="0.3">
      <c r="A264" s="22"/>
      <c r="B264" s="23"/>
      <c r="C264" s="30"/>
      <c r="D264" s="36"/>
      <c r="E264" s="37" t="s">
        <v>141</v>
      </c>
      <c r="F264" s="38" t="s">
        <v>145</v>
      </c>
    </row>
    <row r="265" spans="1:6" ht="30" hidden="1" x14ac:dyDescent="0.25">
      <c r="A265" s="25" t="s">
        <v>40</v>
      </c>
      <c r="B265" s="26" t="s">
        <v>53</v>
      </c>
      <c r="C265" s="27" t="s">
        <v>59</v>
      </c>
      <c r="D265" s="28" t="s">
        <v>130</v>
      </c>
      <c r="E265" s="29" t="s">
        <v>131</v>
      </c>
      <c r="F265" s="24" t="s">
        <v>131</v>
      </c>
    </row>
    <row r="266" spans="1:6" hidden="1" x14ac:dyDescent="0.25">
      <c r="A266" s="2">
        <v>63</v>
      </c>
      <c r="B266" s="17" t="s">
        <v>121</v>
      </c>
      <c r="C266" s="33" t="s">
        <v>133</v>
      </c>
      <c r="D266" s="39">
        <v>13</v>
      </c>
      <c r="E266" s="40">
        <f>(D266*0.34)+D266</f>
        <v>17.420000000000002</v>
      </c>
      <c r="F266" s="50">
        <f>(D266*0.33)+D266</f>
        <v>17.29</v>
      </c>
    </row>
    <row r="267" spans="1:6" hidden="1" x14ac:dyDescent="0.25">
      <c r="A267" s="2">
        <v>64</v>
      </c>
      <c r="B267" s="17" t="s">
        <v>122</v>
      </c>
      <c r="C267" s="33" t="s">
        <v>133</v>
      </c>
      <c r="D267" s="39">
        <v>11.13</v>
      </c>
      <c r="E267" s="40">
        <f t="shared" ref="E267:E274" si="23">(D267*0.34)+D267</f>
        <v>14.914200000000001</v>
      </c>
      <c r="F267" s="50">
        <f t="shared" ref="F267:F274" si="24">(D267*0.33)+D267</f>
        <v>14.802900000000001</v>
      </c>
    </row>
    <row r="268" spans="1:6" hidden="1" x14ac:dyDescent="0.25">
      <c r="A268" s="2">
        <v>65</v>
      </c>
      <c r="B268" s="17" t="s">
        <v>129</v>
      </c>
      <c r="C268" s="33" t="s">
        <v>133</v>
      </c>
      <c r="D268" s="39">
        <v>22.88</v>
      </c>
      <c r="E268" s="40">
        <f t="shared" si="23"/>
        <v>30.659199999999998</v>
      </c>
      <c r="F268" s="50">
        <f t="shared" si="24"/>
        <v>30.430399999999999</v>
      </c>
    </row>
    <row r="269" spans="1:6" hidden="1" x14ac:dyDescent="0.25">
      <c r="A269" s="2">
        <v>66</v>
      </c>
      <c r="B269" s="17" t="s">
        <v>123</v>
      </c>
      <c r="C269" s="33" t="s">
        <v>133</v>
      </c>
      <c r="D269" s="39">
        <v>16.940000000000001</v>
      </c>
      <c r="E269" s="40">
        <f t="shared" si="23"/>
        <v>22.699600000000004</v>
      </c>
      <c r="F269" s="50">
        <f t="shared" si="24"/>
        <v>22.530200000000001</v>
      </c>
    </row>
    <row r="270" spans="1:6" hidden="1" x14ac:dyDescent="0.25">
      <c r="A270" s="2">
        <v>67</v>
      </c>
      <c r="B270" s="17" t="s">
        <v>124</v>
      </c>
      <c r="C270" s="33" t="s">
        <v>133</v>
      </c>
      <c r="D270" s="39">
        <v>20</v>
      </c>
      <c r="E270" s="40">
        <f t="shared" si="23"/>
        <v>26.8</v>
      </c>
      <c r="F270" s="50">
        <f t="shared" si="24"/>
        <v>26.6</v>
      </c>
    </row>
    <row r="271" spans="1:6" hidden="1" x14ac:dyDescent="0.25">
      <c r="A271" s="2">
        <v>68</v>
      </c>
      <c r="B271" s="17" t="s">
        <v>125</v>
      </c>
      <c r="C271" s="33" t="s">
        <v>133</v>
      </c>
      <c r="D271" s="39">
        <v>14</v>
      </c>
      <c r="E271" s="40">
        <f t="shared" si="23"/>
        <v>18.760000000000002</v>
      </c>
      <c r="F271" s="50">
        <f t="shared" si="24"/>
        <v>18.62</v>
      </c>
    </row>
    <row r="272" spans="1:6" hidden="1" x14ac:dyDescent="0.25">
      <c r="A272" s="2">
        <v>69</v>
      </c>
      <c r="B272" s="17" t="s">
        <v>126</v>
      </c>
      <c r="C272" s="33" t="s">
        <v>133</v>
      </c>
      <c r="D272" s="39">
        <v>16</v>
      </c>
      <c r="E272" s="40">
        <f t="shared" si="23"/>
        <v>21.44</v>
      </c>
      <c r="F272" s="50">
        <f t="shared" si="24"/>
        <v>21.28</v>
      </c>
    </row>
    <row r="273" spans="1:6" hidden="1" x14ac:dyDescent="0.25">
      <c r="A273" s="2">
        <v>70</v>
      </c>
      <c r="B273" s="17" t="s">
        <v>127</v>
      </c>
      <c r="C273" s="33" t="s">
        <v>133</v>
      </c>
      <c r="D273" s="39">
        <v>16</v>
      </c>
      <c r="E273" s="40">
        <f t="shared" si="23"/>
        <v>21.44</v>
      </c>
      <c r="F273" s="50">
        <f t="shared" si="24"/>
        <v>21.28</v>
      </c>
    </row>
    <row r="274" spans="1:6" ht="15.75" hidden="1" thickBot="1" x14ac:dyDescent="0.3">
      <c r="A274" s="14">
        <v>71</v>
      </c>
      <c r="B274" s="18" t="s">
        <v>128</v>
      </c>
      <c r="C274" s="33" t="s">
        <v>133</v>
      </c>
      <c r="D274" s="44">
        <v>24</v>
      </c>
      <c r="E274" s="40">
        <f t="shared" si="23"/>
        <v>32.159999999999997</v>
      </c>
      <c r="F274" s="50">
        <f t="shared" si="24"/>
        <v>31.92</v>
      </c>
    </row>
    <row r="275" spans="1:6" ht="15.75" hidden="1" thickBot="1" x14ac:dyDescent="0.3">
      <c r="A275" s="108"/>
      <c r="B275" s="109"/>
      <c r="C275" s="109"/>
      <c r="D275" s="109"/>
      <c r="E275" s="109"/>
      <c r="F275" s="110"/>
    </row>
    <row r="276" spans="1:6" ht="24" thickBot="1" x14ac:dyDescent="0.3">
      <c r="A276" s="111" t="s">
        <v>58</v>
      </c>
      <c r="B276" s="112"/>
      <c r="C276" s="112"/>
      <c r="D276" s="112"/>
      <c r="E276" s="112"/>
      <c r="F276" s="113"/>
    </row>
    <row r="277" spans="1:6" ht="16.5" thickBot="1" x14ac:dyDescent="0.3">
      <c r="A277" s="114" t="s">
        <v>51</v>
      </c>
      <c r="B277" s="115"/>
      <c r="C277" s="115"/>
      <c r="D277" s="115"/>
      <c r="E277" s="115"/>
      <c r="F277" s="116"/>
    </row>
    <row r="278" spans="1:6" ht="15.75" thickBot="1" x14ac:dyDescent="0.3">
      <c r="A278" s="22"/>
      <c r="B278" s="23"/>
      <c r="C278" s="30"/>
      <c r="D278" s="36"/>
      <c r="E278" s="102"/>
      <c r="F278" s="103"/>
    </row>
    <row r="279" spans="1:6" ht="30" x14ac:dyDescent="0.25">
      <c r="A279" s="25" t="s">
        <v>40</v>
      </c>
      <c r="B279" s="26" t="s">
        <v>52</v>
      </c>
      <c r="C279" s="27" t="s">
        <v>59</v>
      </c>
      <c r="D279" s="49" t="s">
        <v>130</v>
      </c>
      <c r="E279" s="104"/>
      <c r="F279" s="105"/>
    </row>
    <row r="280" spans="1:6" x14ac:dyDescent="0.25">
      <c r="A280" s="2">
        <v>72</v>
      </c>
      <c r="B280" s="16" t="s">
        <v>50</v>
      </c>
      <c r="C280" s="34" t="s">
        <v>136</v>
      </c>
      <c r="D280" s="43">
        <v>12</v>
      </c>
      <c r="E280" s="104"/>
      <c r="F280" s="105"/>
    </row>
    <row r="281" spans="1:6" x14ac:dyDescent="0.25">
      <c r="A281" s="2">
        <v>73</v>
      </c>
      <c r="B281" s="16" t="s">
        <v>46</v>
      </c>
      <c r="C281" s="34" t="s">
        <v>136</v>
      </c>
      <c r="D281" s="43">
        <v>9</v>
      </c>
      <c r="E281" s="104"/>
      <c r="F281" s="105"/>
    </row>
    <row r="282" spans="1:6" x14ac:dyDescent="0.25">
      <c r="A282" s="2">
        <v>74</v>
      </c>
      <c r="B282" s="16" t="s">
        <v>47</v>
      </c>
      <c r="C282" s="34" t="s">
        <v>136</v>
      </c>
      <c r="D282" s="43">
        <v>34.25</v>
      </c>
      <c r="E282" s="104"/>
      <c r="F282" s="105"/>
    </row>
    <row r="283" spans="1:6" x14ac:dyDescent="0.25">
      <c r="A283" s="2">
        <v>75</v>
      </c>
      <c r="B283" s="16" t="s">
        <v>48</v>
      </c>
      <c r="C283" s="34" t="s">
        <v>136</v>
      </c>
      <c r="D283" s="43">
        <v>8.5</v>
      </c>
      <c r="E283" s="104"/>
      <c r="F283" s="105"/>
    </row>
    <row r="284" spans="1:6" ht="15.75" thickBot="1" x14ac:dyDescent="0.3">
      <c r="A284" s="14">
        <v>76</v>
      </c>
      <c r="B284" s="19" t="s">
        <v>49</v>
      </c>
      <c r="C284" s="35" t="s">
        <v>136</v>
      </c>
      <c r="D284" s="45">
        <v>17</v>
      </c>
      <c r="E284" s="106"/>
      <c r="F284" s="107"/>
    </row>
    <row r="285" spans="1:6" ht="16.5" thickBot="1" x14ac:dyDescent="0.3">
      <c r="A285" s="114" t="s">
        <v>140</v>
      </c>
      <c r="B285" s="115"/>
      <c r="C285" s="115"/>
      <c r="D285" s="115"/>
      <c r="E285" s="115"/>
      <c r="F285" s="116"/>
    </row>
    <row r="286" spans="1:6" ht="15.75" thickBot="1" x14ac:dyDescent="0.3">
      <c r="A286" s="22"/>
      <c r="B286" s="23"/>
      <c r="C286" s="30"/>
      <c r="D286" s="36"/>
      <c r="E286" s="102"/>
      <c r="F286" s="103"/>
    </row>
    <row r="287" spans="1:6" ht="30" x14ac:dyDescent="0.25">
      <c r="A287" s="25" t="s">
        <v>40</v>
      </c>
      <c r="B287" s="26" t="s">
        <v>137</v>
      </c>
      <c r="C287" s="27" t="s">
        <v>59</v>
      </c>
      <c r="D287" s="49" t="s">
        <v>130</v>
      </c>
      <c r="E287" s="104"/>
      <c r="F287" s="105"/>
    </row>
    <row r="288" spans="1:6" ht="15.75" thickBot="1" x14ac:dyDescent="0.3">
      <c r="A288" s="14">
        <v>77</v>
      </c>
      <c r="B288" s="19" t="s">
        <v>138</v>
      </c>
      <c r="C288" s="35" t="s">
        <v>139</v>
      </c>
      <c r="D288" s="45">
        <v>3.5</v>
      </c>
      <c r="E288" s="106"/>
      <c r="F288" s="107"/>
    </row>
    <row r="289" spans="1:6" ht="47.25" thickBot="1" x14ac:dyDescent="0.3">
      <c r="A289" s="120" t="s">
        <v>55</v>
      </c>
      <c r="B289" s="121"/>
      <c r="C289" s="121"/>
      <c r="D289" s="121"/>
      <c r="E289" s="121"/>
      <c r="F289" s="122"/>
    </row>
    <row r="290" spans="1:6" ht="24" thickBot="1" x14ac:dyDescent="0.3">
      <c r="A290" s="111" t="s">
        <v>42</v>
      </c>
      <c r="B290" s="112"/>
      <c r="C290" s="112"/>
      <c r="D290" s="112"/>
      <c r="E290" s="112"/>
      <c r="F290" s="113"/>
    </row>
    <row r="291" spans="1:6" ht="15.75" thickBot="1" x14ac:dyDescent="0.3">
      <c r="A291" s="22"/>
      <c r="B291" s="23"/>
      <c r="C291" s="30"/>
      <c r="D291" s="36"/>
      <c r="E291" s="37" t="s">
        <v>149</v>
      </c>
      <c r="F291" s="38" t="s">
        <v>157</v>
      </c>
    </row>
    <row r="292" spans="1:6" ht="30" hidden="1" x14ac:dyDescent="0.25">
      <c r="A292" s="25" t="s">
        <v>40</v>
      </c>
      <c r="B292" s="26" t="s">
        <v>53</v>
      </c>
      <c r="C292" s="27" t="s">
        <v>59</v>
      </c>
      <c r="D292" s="28" t="s">
        <v>130</v>
      </c>
      <c r="E292" s="29" t="s">
        <v>131</v>
      </c>
      <c r="F292" s="24" t="s">
        <v>131</v>
      </c>
    </row>
    <row r="293" spans="1:6" hidden="1" x14ac:dyDescent="0.25">
      <c r="A293" s="2">
        <v>1</v>
      </c>
      <c r="B293" s="3" t="s">
        <v>60</v>
      </c>
      <c r="C293" s="31" t="s">
        <v>133</v>
      </c>
      <c r="D293" s="39">
        <v>10.41</v>
      </c>
      <c r="E293" s="40">
        <f>(D293*0.3)+D293</f>
        <v>13.532999999999999</v>
      </c>
      <c r="F293" s="41">
        <f>(D293*0.29)+D293</f>
        <v>13.428900000000001</v>
      </c>
    </row>
    <row r="294" spans="1:6" hidden="1" x14ac:dyDescent="0.25">
      <c r="A294" s="2">
        <f>A293+1</f>
        <v>2</v>
      </c>
      <c r="B294" s="4" t="s">
        <v>61</v>
      </c>
      <c r="C294" s="31" t="s">
        <v>133</v>
      </c>
      <c r="D294" s="39">
        <v>13.28</v>
      </c>
      <c r="E294" s="40">
        <f t="shared" ref="E294:E307" si="25">(D294*0.3)+D294</f>
        <v>17.263999999999999</v>
      </c>
      <c r="F294" s="41">
        <f t="shared" ref="F294:F307" si="26">(D294*0.29)+D294</f>
        <v>17.1312</v>
      </c>
    </row>
    <row r="295" spans="1:6" hidden="1" x14ac:dyDescent="0.25">
      <c r="A295" s="2">
        <f t="shared" ref="A295" si="27">A294+1</f>
        <v>3</v>
      </c>
      <c r="B295" s="3" t="s">
        <v>62</v>
      </c>
      <c r="C295" s="31" t="s">
        <v>133</v>
      </c>
      <c r="D295" s="39">
        <v>12.85</v>
      </c>
      <c r="E295" s="40">
        <f t="shared" si="25"/>
        <v>16.704999999999998</v>
      </c>
      <c r="F295" s="41">
        <f t="shared" si="26"/>
        <v>16.576499999999999</v>
      </c>
    </row>
    <row r="296" spans="1:6" hidden="1" x14ac:dyDescent="0.25">
      <c r="A296" s="2">
        <v>4</v>
      </c>
      <c r="B296" s="3" t="s">
        <v>63</v>
      </c>
      <c r="C296" s="31" t="s">
        <v>133</v>
      </c>
      <c r="D296" s="39">
        <v>16.36</v>
      </c>
      <c r="E296" s="40">
        <f t="shared" si="25"/>
        <v>21.268000000000001</v>
      </c>
      <c r="F296" s="41">
        <f t="shared" si="26"/>
        <v>21.104399999999998</v>
      </c>
    </row>
    <row r="297" spans="1:6" hidden="1" x14ac:dyDescent="0.25">
      <c r="A297" s="2">
        <v>5</v>
      </c>
      <c r="B297" s="3" t="s">
        <v>64</v>
      </c>
      <c r="C297" s="31" t="s">
        <v>133</v>
      </c>
      <c r="D297" s="39">
        <v>11.52</v>
      </c>
      <c r="E297" s="40">
        <f t="shared" si="25"/>
        <v>14.975999999999999</v>
      </c>
      <c r="F297" s="41">
        <f t="shared" si="26"/>
        <v>14.860799999999999</v>
      </c>
    </row>
    <row r="298" spans="1:6" hidden="1" x14ac:dyDescent="0.25">
      <c r="A298" s="2">
        <v>6</v>
      </c>
      <c r="B298" s="3" t="s">
        <v>65</v>
      </c>
      <c r="C298" s="31" t="s">
        <v>133</v>
      </c>
      <c r="D298" s="39">
        <v>10.36</v>
      </c>
      <c r="E298" s="40">
        <f t="shared" si="25"/>
        <v>13.468</v>
      </c>
      <c r="F298" s="41">
        <f t="shared" si="26"/>
        <v>13.3644</v>
      </c>
    </row>
    <row r="299" spans="1:6" hidden="1" x14ac:dyDescent="0.25">
      <c r="A299" s="2">
        <v>7</v>
      </c>
      <c r="B299" s="3" t="s">
        <v>66</v>
      </c>
      <c r="C299" s="31" t="s">
        <v>133</v>
      </c>
      <c r="D299" s="39">
        <v>11.28</v>
      </c>
      <c r="E299" s="40">
        <f t="shared" si="25"/>
        <v>14.664</v>
      </c>
      <c r="F299" s="41">
        <f t="shared" si="26"/>
        <v>14.551199999999998</v>
      </c>
    </row>
    <row r="300" spans="1:6" hidden="1" x14ac:dyDescent="0.25">
      <c r="A300" s="2">
        <v>8</v>
      </c>
      <c r="B300" s="3" t="s">
        <v>67</v>
      </c>
      <c r="C300" s="31" t="s">
        <v>133</v>
      </c>
      <c r="D300" s="39">
        <v>41.69</v>
      </c>
      <c r="E300" s="40">
        <f t="shared" si="25"/>
        <v>54.196999999999996</v>
      </c>
      <c r="F300" s="41">
        <f t="shared" si="26"/>
        <v>53.780099999999997</v>
      </c>
    </row>
    <row r="301" spans="1:6" hidden="1" x14ac:dyDescent="0.25">
      <c r="A301" s="2">
        <v>9</v>
      </c>
      <c r="B301" s="3" t="s">
        <v>68</v>
      </c>
      <c r="C301" s="31" t="s">
        <v>133</v>
      </c>
      <c r="D301" s="39">
        <v>9.52</v>
      </c>
      <c r="E301" s="40">
        <f t="shared" si="25"/>
        <v>12.375999999999999</v>
      </c>
      <c r="F301" s="41">
        <f t="shared" si="26"/>
        <v>12.280799999999999</v>
      </c>
    </row>
    <row r="302" spans="1:6" hidden="1" x14ac:dyDescent="0.25">
      <c r="A302" s="2">
        <v>10</v>
      </c>
      <c r="B302" s="3" t="s">
        <v>72</v>
      </c>
      <c r="C302" s="31" t="s">
        <v>133</v>
      </c>
      <c r="D302" s="39">
        <v>10.5</v>
      </c>
      <c r="E302" s="40">
        <f t="shared" si="25"/>
        <v>13.65</v>
      </c>
      <c r="F302" s="41">
        <f t="shared" si="26"/>
        <v>13.545</v>
      </c>
    </row>
    <row r="303" spans="1:6" hidden="1" x14ac:dyDescent="0.25">
      <c r="A303" s="2">
        <v>11</v>
      </c>
      <c r="B303" s="3" t="s">
        <v>73</v>
      </c>
      <c r="C303" s="31" t="s">
        <v>133</v>
      </c>
      <c r="D303" s="39">
        <v>16.149999999999999</v>
      </c>
      <c r="E303" s="40">
        <f t="shared" si="25"/>
        <v>20.994999999999997</v>
      </c>
      <c r="F303" s="41">
        <f t="shared" si="26"/>
        <v>20.833499999999997</v>
      </c>
    </row>
    <row r="304" spans="1:6" hidden="1" x14ac:dyDescent="0.25">
      <c r="A304" s="2">
        <v>12</v>
      </c>
      <c r="B304" s="3" t="s">
        <v>74</v>
      </c>
      <c r="C304" s="31" t="s">
        <v>133</v>
      </c>
      <c r="D304" s="39">
        <v>12.06</v>
      </c>
      <c r="E304" s="40">
        <f t="shared" si="25"/>
        <v>15.678000000000001</v>
      </c>
      <c r="F304" s="41">
        <f t="shared" si="26"/>
        <v>15.557400000000001</v>
      </c>
    </row>
    <row r="305" spans="1:6" hidden="1" x14ac:dyDescent="0.25">
      <c r="A305" s="2">
        <v>13</v>
      </c>
      <c r="B305" s="3" t="s">
        <v>69</v>
      </c>
      <c r="C305" s="31" t="s">
        <v>133</v>
      </c>
      <c r="D305" s="39">
        <v>12.17</v>
      </c>
      <c r="E305" s="40">
        <f t="shared" si="25"/>
        <v>15.821</v>
      </c>
      <c r="F305" s="41">
        <f t="shared" si="26"/>
        <v>15.699299999999999</v>
      </c>
    </row>
    <row r="306" spans="1:6" hidden="1" x14ac:dyDescent="0.25">
      <c r="A306" s="2">
        <v>14</v>
      </c>
      <c r="B306" s="3" t="s">
        <v>70</v>
      </c>
      <c r="C306" s="31" t="s">
        <v>133</v>
      </c>
      <c r="D306" s="39">
        <v>15</v>
      </c>
      <c r="E306" s="40">
        <f t="shared" si="25"/>
        <v>19.5</v>
      </c>
      <c r="F306" s="41">
        <f t="shared" si="26"/>
        <v>19.350000000000001</v>
      </c>
    </row>
    <row r="307" spans="1:6" ht="15.75" hidden="1" thickBot="1" x14ac:dyDescent="0.3">
      <c r="A307" s="20">
        <v>15</v>
      </c>
      <c r="B307" s="3" t="s">
        <v>71</v>
      </c>
      <c r="C307" s="31" t="s">
        <v>133</v>
      </c>
      <c r="D307" s="42">
        <v>9.26</v>
      </c>
      <c r="E307" s="40">
        <f t="shared" si="25"/>
        <v>12.038</v>
      </c>
      <c r="F307" s="41">
        <f t="shared" si="26"/>
        <v>11.945399999999999</v>
      </c>
    </row>
    <row r="308" spans="1:6" ht="15.75" hidden="1" thickBot="1" x14ac:dyDescent="0.3">
      <c r="A308" s="108"/>
      <c r="B308" s="109"/>
      <c r="C308" s="109"/>
      <c r="D308" s="109"/>
      <c r="E308" s="109"/>
      <c r="F308" s="110"/>
    </row>
    <row r="309" spans="1:6" ht="24" thickBot="1" x14ac:dyDescent="0.3">
      <c r="A309" s="111" t="s">
        <v>43</v>
      </c>
      <c r="B309" s="112"/>
      <c r="C309" s="112"/>
      <c r="D309" s="112"/>
      <c r="E309" s="112"/>
      <c r="F309" s="113"/>
    </row>
    <row r="310" spans="1:6" ht="15.75" thickBot="1" x14ac:dyDescent="0.3">
      <c r="A310" s="22"/>
      <c r="B310" s="23"/>
      <c r="C310" s="30"/>
      <c r="D310" s="36"/>
      <c r="E310" s="37" t="s">
        <v>158</v>
      </c>
      <c r="F310" s="38" t="s">
        <v>159</v>
      </c>
    </row>
    <row r="311" spans="1:6" ht="30" hidden="1" x14ac:dyDescent="0.25">
      <c r="A311" s="25" t="s">
        <v>40</v>
      </c>
      <c r="B311" s="26" t="s">
        <v>53</v>
      </c>
      <c r="C311" s="27" t="s">
        <v>59</v>
      </c>
      <c r="D311" s="28" t="s">
        <v>130</v>
      </c>
      <c r="E311" s="29" t="s">
        <v>131</v>
      </c>
      <c r="F311" s="24" t="s">
        <v>131</v>
      </c>
    </row>
    <row r="312" spans="1:6" hidden="1" x14ac:dyDescent="0.25">
      <c r="A312" s="2">
        <v>16</v>
      </c>
      <c r="B312" s="3" t="s">
        <v>75</v>
      </c>
      <c r="C312" s="31" t="s">
        <v>133</v>
      </c>
      <c r="D312" s="39">
        <v>8.6999999999999993</v>
      </c>
      <c r="E312" s="40">
        <f>(D312*0.37)+D312</f>
        <v>11.918999999999999</v>
      </c>
      <c r="F312" s="41">
        <f>(D312*0.36)+D312</f>
        <v>11.831999999999999</v>
      </c>
    </row>
    <row r="313" spans="1:6" hidden="1" x14ac:dyDescent="0.25">
      <c r="A313" s="2">
        <v>17</v>
      </c>
      <c r="B313" s="4" t="s">
        <v>76</v>
      </c>
      <c r="C313" s="31" t="s">
        <v>133</v>
      </c>
      <c r="D313" s="39">
        <v>8.18</v>
      </c>
      <c r="E313" s="40">
        <f t="shared" ref="E313:E325" si="28">(D313*0.37)+D313</f>
        <v>11.2066</v>
      </c>
      <c r="F313" s="41">
        <f t="shared" ref="F313:F325" si="29">(D313*0.36)+D313</f>
        <v>11.1248</v>
      </c>
    </row>
    <row r="314" spans="1:6" hidden="1" x14ac:dyDescent="0.25">
      <c r="A314" s="2">
        <v>18</v>
      </c>
      <c r="B314" s="3" t="s">
        <v>77</v>
      </c>
      <c r="C314" s="31" t="s">
        <v>133</v>
      </c>
      <c r="D314" s="39">
        <v>25</v>
      </c>
      <c r="E314" s="40">
        <f t="shared" si="28"/>
        <v>34.25</v>
      </c>
      <c r="F314" s="41">
        <f t="shared" si="29"/>
        <v>34</v>
      </c>
    </row>
    <row r="315" spans="1:6" hidden="1" x14ac:dyDescent="0.25">
      <c r="A315" s="2">
        <v>19</v>
      </c>
      <c r="B315" s="3" t="s">
        <v>78</v>
      </c>
      <c r="C315" s="31" t="s">
        <v>133</v>
      </c>
      <c r="D315" s="39">
        <v>11.07</v>
      </c>
      <c r="E315" s="40">
        <f t="shared" si="28"/>
        <v>15.165900000000001</v>
      </c>
      <c r="F315" s="41">
        <f t="shared" si="29"/>
        <v>15.055199999999999</v>
      </c>
    </row>
    <row r="316" spans="1:6" hidden="1" x14ac:dyDescent="0.25">
      <c r="A316" s="2">
        <v>20</v>
      </c>
      <c r="B316" s="3" t="s">
        <v>79</v>
      </c>
      <c r="C316" s="31" t="s">
        <v>133</v>
      </c>
      <c r="D316" s="39">
        <v>10.77</v>
      </c>
      <c r="E316" s="40">
        <f t="shared" si="28"/>
        <v>14.754899999999999</v>
      </c>
      <c r="F316" s="41">
        <f t="shared" si="29"/>
        <v>14.6472</v>
      </c>
    </row>
    <row r="317" spans="1:6" hidden="1" x14ac:dyDescent="0.25">
      <c r="A317" s="2">
        <v>21</v>
      </c>
      <c r="B317" s="3" t="s">
        <v>80</v>
      </c>
      <c r="C317" s="31" t="s">
        <v>133</v>
      </c>
      <c r="D317" s="39">
        <v>11.76</v>
      </c>
      <c r="E317" s="40">
        <f t="shared" si="28"/>
        <v>16.1112</v>
      </c>
      <c r="F317" s="41">
        <f t="shared" si="29"/>
        <v>15.993600000000001</v>
      </c>
    </row>
    <row r="318" spans="1:6" hidden="1" x14ac:dyDescent="0.25">
      <c r="A318" s="2">
        <v>22</v>
      </c>
      <c r="B318" s="3" t="s">
        <v>81</v>
      </c>
      <c r="C318" s="31" t="s">
        <v>133</v>
      </c>
      <c r="D318" s="39">
        <v>15</v>
      </c>
      <c r="E318" s="40">
        <f t="shared" si="28"/>
        <v>20.55</v>
      </c>
      <c r="F318" s="41">
        <f t="shared" si="29"/>
        <v>20.399999999999999</v>
      </c>
    </row>
    <row r="319" spans="1:6" hidden="1" x14ac:dyDescent="0.25">
      <c r="A319" s="2">
        <v>23</v>
      </c>
      <c r="B319" s="3" t="s">
        <v>82</v>
      </c>
      <c r="C319" s="31" t="s">
        <v>133</v>
      </c>
      <c r="D319" s="39">
        <v>10.5</v>
      </c>
      <c r="E319" s="40">
        <f t="shared" si="28"/>
        <v>14.385</v>
      </c>
      <c r="F319" s="41">
        <f t="shared" si="29"/>
        <v>14.28</v>
      </c>
    </row>
    <row r="320" spans="1:6" hidden="1" x14ac:dyDescent="0.25">
      <c r="A320" s="2">
        <v>24</v>
      </c>
      <c r="B320" s="3" t="s">
        <v>83</v>
      </c>
      <c r="C320" s="31" t="s">
        <v>133</v>
      </c>
      <c r="D320" s="39">
        <v>16</v>
      </c>
      <c r="E320" s="40">
        <f t="shared" si="28"/>
        <v>21.92</v>
      </c>
      <c r="F320" s="41">
        <f t="shared" si="29"/>
        <v>21.759999999999998</v>
      </c>
    </row>
    <row r="321" spans="1:6" hidden="1" x14ac:dyDescent="0.25">
      <c r="A321" s="2">
        <v>25</v>
      </c>
      <c r="B321" s="3" t="s">
        <v>84</v>
      </c>
      <c r="C321" s="31" t="s">
        <v>133</v>
      </c>
      <c r="D321" s="39">
        <v>9.4700000000000006</v>
      </c>
      <c r="E321" s="40">
        <f t="shared" si="28"/>
        <v>12.9739</v>
      </c>
      <c r="F321" s="41">
        <f t="shared" si="29"/>
        <v>12.879200000000001</v>
      </c>
    </row>
    <row r="322" spans="1:6" hidden="1" x14ac:dyDescent="0.25">
      <c r="A322" s="2">
        <v>26</v>
      </c>
      <c r="B322" s="3" t="s">
        <v>85</v>
      </c>
      <c r="C322" s="31" t="s">
        <v>133</v>
      </c>
      <c r="D322" s="39">
        <v>11.2</v>
      </c>
      <c r="E322" s="40">
        <f t="shared" si="28"/>
        <v>15.343999999999999</v>
      </c>
      <c r="F322" s="41">
        <f t="shared" si="29"/>
        <v>15.231999999999999</v>
      </c>
    </row>
    <row r="323" spans="1:6" hidden="1" x14ac:dyDescent="0.25">
      <c r="A323" s="2">
        <v>27</v>
      </c>
      <c r="B323" s="3" t="s">
        <v>86</v>
      </c>
      <c r="C323" s="31" t="s">
        <v>133</v>
      </c>
      <c r="D323" s="39">
        <v>21.23</v>
      </c>
      <c r="E323" s="40">
        <f t="shared" si="28"/>
        <v>29.085100000000001</v>
      </c>
      <c r="F323" s="41">
        <f t="shared" si="29"/>
        <v>28.872800000000002</v>
      </c>
    </row>
    <row r="324" spans="1:6" hidden="1" x14ac:dyDescent="0.25">
      <c r="A324" s="2">
        <v>28</v>
      </c>
      <c r="B324" s="3" t="s">
        <v>87</v>
      </c>
      <c r="C324" s="31" t="s">
        <v>133</v>
      </c>
      <c r="D324" s="39">
        <v>8.5</v>
      </c>
      <c r="E324" s="40">
        <f t="shared" si="28"/>
        <v>11.645</v>
      </c>
      <c r="F324" s="41">
        <f t="shared" si="29"/>
        <v>11.56</v>
      </c>
    </row>
    <row r="325" spans="1:6" ht="15.75" hidden="1" thickBot="1" x14ac:dyDescent="0.3">
      <c r="A325" s="14">
        <v>29</v>
      </c>
      <c r="B325" s="15" t="s">
        <v>88</v>
      </c>
      <c r="C325" s="31" t="s">
        <v>133</v>
      </c>
      <c r="D325" s="44">
        <v>10.85</v>
      </c>
      <c r="E325" s="40">
        <f t="shared" si="28"/>
        <v>14.8645</v>
      </c>
      <c r="F325" s="41">
        <f t="shared" si="29"/>
        <v>14.756</v>
      </c>
    </row>
    <row r="326" spans="1:6" ht="15.75" hidden="1" thickBot="1" x14ac:dyDescent="0.3">
      <c r="A326" s="117"/>
      <c r="B326" s="118"/>
      <c r="C326" s="118"/>
      <c r="D326" s="118"/>
      <c r="E326" s="118"/>
      <c r="F326" s="119"/>
    </row>
    <row r="327" spans="1:6" ht="24" thickBot="1" x14ac:dyDescent="0.3">
      <c r="A327" s="111" t="s">
        <v>44</v>
      </c>
      <c r="B327" s="112"/>
      <c r="C327" s="112"/>
      <c r="D327" s="112"/>
      <c r="E327" s="112"/>
      <c r="F327" s="113"/>
    </row>
    <row r="328" spans="1:6" ht="15.75" hidden="1" thickBot="1" x14ac:dyDescent="0.3">
      <c r="A328" s="123"/>
      <c r="B328" s="124"/>
      <c r="C328" s="124"/>
      <c r="D328" s="124"/>
      <c r="E328" s="124"/>
      <c r="F328" s="125"/>
    </row>
    <row r="329" spans="1:6" ht="15.75" thickBot="1" x14ac:dyDescent="0.3">
      <c r="A329" s="22"/>
      <c r="B329" s="23"/>
      <c r="C329" s="30"/>
      <c r="D329" s="36"/>
      <c r="E329" s="37" t="s">
        <v>149</v>
      </c>
      <c r="F329" s="38" t="s">
        <v>157</v>
      </c>
    </row>
    <row r="330" spans="1:6" ht="30" hidden="1" x14ac:dyDescent="0.25">
      <c r="A330" s="25" t="s">
        <v>40</v>
      </c>
      <c r="B330" s="26" t="s">
        <v>53</v>
      </c>
      <c r="C330" s="27" t="s">
        <v>59</v>
      </c>
      <c r="D330" s="28" t="s">
        <v>130</v>
      </c>
      <c r="E330" s="29" t="s">
        <v>131</v>
      </c>
      <c r="F330" s="24" t="s">
        <v>131</v>
      </c>
    </row>
    <row r="331" spans="1:6" hidden="1" x14ac:dyDescent="0.25">
      <c r="A331" s="2">
        <v>30</v>
      </c>
      <c r="B331" s="17" t="s">
        <v>89</v>
      </c>
      <c r="C331" s="32" t="s">
        <v>133</v>
      </c>
      <c r="D331" s="39">
        <v>17.239999999999998</v>
      </c>
      <c r="E331" s="40">
        <f>(D331*0.3)+D331</f>
        <v>22.411999999999999</v>
      </c>
      <c r="F331" s="50">
        <f>(D331*0.29)+D331</f>
        <v>22.239599999999996</v>
      </c>
    </row>
    <row r="332" spans="1:6" hidden="1" x14ac:dyDescent="0.25">
      <c r="A332" s="2">
        <v>31</v>
      </c>
      <c r="B332" s="17" t="s">
        <v>90</v>
      </c>
      <c r="C332" s="32" t="s">
        <v>133</v>
      </c>
      <c r="D332" s="39">
        <v>16.329999999999998</v>
      </c>
      <c r="E332" s="40">
        <f t="shared" ref="E332:E363" si="30">(D332*0.3)+D332</f>
        <v>21.228999999999999</v>
      </c>
      <c r="F332" s="50">
        <f t="shared" ref="F332:F363" si="31">(D332*0.29)+D332</f>
        <v>21.0657</v>
      </c>
    </row>
    <row r="333" spans="1:6" hidden="1" x14ac:dyDescent="0.25">
      <c r="A333" s="2">
        <v>32</v>
      </c>
      <c r="B333" s="17" t="s">
        <v>91</v>
      </c>
      <c r="C333" s="32" t="s">
        <v>133</v>
      </c>
      <c r="D333" s="39">
        <v>14.06</v>
      </c>
      <c r="E333" s="40">
        <f t="shared" si="30"/>
        <v>18.277999999999999</v>
      </c>
      <c r="F333" s="50">
        <f t="shared" si="31"/>
        <v>18.1374</v>
      </c>
    </row>
    <row r="334" spans="1:6" hidden="1" x14ac:dyDescent="0.25">
      <c r="A334" s="2">
        <v>33</v>
      </c>
      <c r="B334" s="17" t="s">
        <v>92</v>
      </c>
      <c r="C334" s="32" t="s">
        <v>133</v>
      </c>
      <c r="D334" s="39">
        <v>17.23</v>
      </c>
      <c r="E334" s="40">
        <f t="shared" si="30"/>
        <v>22.399000000000001</v>
      </c>
      <c r="F334" s="50">
        <f t="shared" si="31"/>
        <v>22.226700000000001</v>
      </c>
    </row>
    <row r="335" spans="1:6" hidden="1" x14ac:dyDescent="0.25">
      <c r="A335" s="2">
        <v>34</v>
      </c>
      <c r="B335" s="17" t="s">
        <v>93</v>
      </c>
      <c r="C335" s="32" t="s">
        <v>133</v>
      </c>
      <c r="D335" s="39">
        <v>15</v>
      </c>
      <c r="E335" s="40">
        <f t="shared" si="30"/>
        <v>19.5</v>
      </c>
      <c r="F335" s="50">
        <f t="shared" si="31"/>
        <v>19.350000000000001</v>
      </c>
    </row>
    <row r="336" spans="1:6" hidden="1" x14ac:dyDescent="0.25">
      <c r="A336" s="2">
        <v>35</v>
      </c>
      <c r="B336" s="17" t="s">
        <v>94</v>
      </c>
      <c r="C336" s="32" t="s">
        <v>133</v>
      </c>
      <c r="D336" s="39">
        <v>25.63</v>
      </c>
      <c r="E336" s="40">
        <f t="shared" si="30"/>
        <v>33.318999999999996</v>
      </c>
      <c r="F336" s="50">
        <f t="shared" si="31"/>
        <v>33.0627</v>
      </c>
    </row>
    <row r="337" spans="1:6" hidden="1" x14ac:dyDescent="0.25">
      <c r="A337" s="2">
        <v>36</v>
      </c>
      <c r="B337" s="17" t="s">
        <v>95</v>
      </c>
      <c r="C337" s="32" t="s">
        <v>133</v>
      </c>
      <c r="D337" s="39">
        <v>14.85</v>
      </c>
      <c r="E337" s="40">
        <f t="shared" si="30"/>
        <v>19.305</v>
      </c>
      <c r="F337" s="50">
        <f t="shared" si="31"/>
        <v>19.156500000000001</v>
      </c>
    </row>
    <row r="338" spans="1:6" hidden="1" x14ac:dyDescent="0.25">
      <c r="A338" s="2">
        <v>37</v>
      </c>
      <c r="B338" s="17" t="s">
        <v>96</v>
      </c>
      <c r="C338" s="32" t="s">
        <v>133</v>
      </c>
      <c r="D338" s="39">
        <v>14</v>
      </c>
      <c r="E338" s="40">
        <f t="shared" si="30"/>
        <v>18.2</v>
      </c>
      <c r="F338" s="50">
        <f t="shared" si="31"/>
        <v>18.059999999999999</v>
      </c>
    </row>
    <row r="339" spans="1:6" hidden="1" x14ac:dyDescent="0.25">
      <c r="A339" s="2">
        <v>38</v>
      </c>
      <c r="B339" s="17" t="s">
        <v>97</v>
      </c>
      <c r="C339" s="32" t="s">
        <v>133</v>
      </c>
      <c r="D339" s="39">
        <v>14</v>
      </c>
      <c r="E339" s="40">
        <f t="shared" si="30"/>
        <v>18.2</v>
      </c>
      <c r="F339" s="50">
        <f t="shared" si="31"/>
        <v>18.059999999999999</v>
      </c>
    </row>
    <row r="340" spans="1:6" hidden="1" x14ac:dyDescent="0.25">
      <c r="A340" s="2">
        <v>39</v>
      </c>
      <c r="B340" s="17" t="s">
        <v>98</v>
      </c>
      <c r="C340" s="32" t="s">
        <v>133</v>
      </c>
      <c r="D340" s="39">
        <v>15.23</v>
      </c>
      <c r="E340" s="40">
        <f t="shared" si="30"/>
        <v>19.798999999999999</v>
      </c>
      <c r="F340" s="50">
        <f t="shared" si="31"/>
        <v>19.646699999999999</v>
      </c>
    </row>
    <row r="341" spans="1:6" hidden="1" x14ac:dyDescent="0.25">
      <c r="A341" s="2">
        <v>40</v>
      </c>
      <c r="B341" s="17" t="s">
        <v>99</v>
      </c>
      <c r="C341" s="32" t="s">
        <v>133</v>
      </c>
      <c r="D341" s="39">
        <v>10</v>
      </c>
      <c r="E341" s="40">
        <f t="shared" si="30"/>
        <v>13</v>
      </c>
      <c r="F341" s="50">
        <f t="shared" si="31"/>
        <v>12.9</v>
      </c>
    </row>
    <row r="342" spans="1:6" hidden="1" x14ac:dyDescent="0.25">
      <c r="A342" s="2">
        <v>41</v>
      </c>
      <c r="B342" s="17" t="s">
        <v>72</v>
      </c>
      <c r="C342" s="32" t="s">
        <v>133</v>
      </c>
      <c r="D342" s="39">
        <v>10</v>
      </c>
      <c r="E342" s="40">
        <f t="shared" si="30"/>
        <v>13</v>
      </c>
      <c r="F342" s="50">
        <f t="shared" si="31"/>
        <v>12.9</v>
      </c>
    </row>
    <row r="343" spans="1:6" hidden="1" x14ac:dyDescent="0.25">
      <c r="A343" s="2">
        <v>42</v>
      </c>
      <c r="B343" s="17" t="s">
        <v>100</v>
      </c>
      <c r="C343" s="32" t="s">
        <v>133</v>
      </c>
      <c r="D343" s="39">
        <v>25</v>
      </c>
      <c r="E343" s="40">
        <f t="shared" si="30"/>
        <v>32.5</v>
      </c>
      <c r="F343" s="50">
        <f t="shared" si="31"/>
        <v>32.25</v>
      </c>
    </row>
    <row r="344" spans="1:6" hidden="1" x14ac:dyDescent="0.25">
      <c r="A344" s="2">
        <v>43</v>
      </c>
      <c r="B344" s="17" t="s">
        <v>101</v>
      </c>
      <c r="C344" s="32" t="s">
        <v>133</v>
      </c>
      <c r="D344" s="39">
        <v>16.920000000000002</v>
      </c>
      <c r="E344" s="40">
        <f t="shared" si="30"/>
        <v>21.996000000000002</v>
      </c>
      <c r="F344" s="50">
        <f t="shared" si="31"/>
        <v>21.826800000000002</v>
      </c>
    </row>
    <row r="345" spans="1:6" hidden="1" x14ac:dyDescent="0.25">
      <c r="A345" s="2">
        <v>44</v>
      </c>
      <c r="B345" s="17" t="s">
        <v>102</v>
      </c>
      <c r="C345" s="32" t="s">
        <v>133</v>
      </c>
      <c r="D345" s="39">
        <v>28.03</v>
      </c>
      <c r="E345" s="40">
        <f t="shared" si="30"/>
        <v>36.439</v>
      </c>
      <c r="F345" s="50">
        <f t="shared" si="31"/>
        <v>36.158700000000003</v>
      </c>
    </row>
    <row r="346" spans="1:6" hidden="1" x14ac:dyDescent="0.25">
      <c r="A346" s="2">
        <v>45</v>
      </c>
      <c r="B346" s="17" t="s">
        <v>103</v>
      </c>
      <c r="C346" s="32" t="s">
        <v>133</v>
      </c>
      <c r="D346" s="39">
        <v>33.61</v>
      </c>
      <c r="E346" s="40">
        <f t="shared" si="30"/>
        <v>43.692999999999998</v>
      </c>
      <c r="F346" s="50">
        <f t="shared" si="31"/>
        <v>43.356899999999996</v>
      </c>
    </row>
    <row r="347" spans="1:6" hidden="1" x14ac:dyDescent="0.25">
      <c r="A347" s="2">
        <v>46</v>
      </c>
      <c r="B347" s="17" t="s">
        <v>104</v>
      </c>
      <c r="C347" s="32" t="s">
        <v>133</v>
      </c>
      <c r="D347" s="39">
        <v>13.98</v>
      </c>
      <c r="E347" s="40">
        <f t="shared" si="30"/>
        <v>18.173999999999999</v>
      </c>
      <c r="F347" s="50">
        <f t="shared" si="31"/>
        <v>18.034199999999998</v>
      </c>
    </row>
    <row r="348" spans="1:6" hidden="1" x14ac:dyDescent="0.25">
      <c r="A348" s="2">
        <v>47</v>
      </c>
      <c r="B348" s="17" t="s">
        <v>105</v>
      </c>
      <c r="C348" s="32" t="s">
        <v>133</v>
      </c>
      <c r="D348" s="39">
        <v>14.53</v>
      </c>
      <c r="E348" s="40">
        <f t="shared" si="30"/>
        <v>18.888999999999999</v>
      </c>
      <c r="F348" s="50">
        <f t="shared" si="31"/>
        <v>18.743699999999997</v>
      </c>
    </row>
    <row r="349" spans="1:6" hidden="1" x14ac:dyDescent="0.25">
      <c r="A349" s="2">
        <v>48</v>
      </c>
      <c r="B349" s="17" t="s">
        <v>106</v>
      </c>
      <c r="C349" s="32" t="s">
        <v>133</v>
      </c>
      <c r="D349" s="39">
        <v>19.23</v>
      </c>
      <c r="E349" s="40">
        <f t="shared" si="30"/>
        <v>24.999000000000002</v>
      </c>
      <c r="F349" s="50">
        <f t="shared" si="31"/>
        <v>24.806699999999999</v>
      </c>
    </row>
    <row r="350" spans="1:6" hidden="1" x14ac:dyDescent="0.25">
      <c r="A350" s="2">
        <v>49</v>
      </c>
      <c r="B350" s="17" t="s">
        <v>107</v>
      </c>
      <c r="C350" s="32" t="s">
        <v>133</v>
      </c>
      <c r="D350" s="39">
        <v>18.57</v>
      </c>
      <c r="E350" s="40">
        <f t="shared" si="30"/>
        <v>24.140999999999998</v>
      </c>
      <c r="F350" s="50">
        <f t="shared" si="31"/>
        <v>23.955300000000001</v>
      </c>
    </row>
    <row r="351" spans="1:6" hidden="1" x14ac:dyDescent="0.25">
      <c r="A351" s="2">
        <v>50</v>
      </c>
      <c r="B351" s="17" t="s">
        <v>108</v>
      </c>
      <c r="C351" s="32" t="s">
        <v>133</v>
      </c>
      <c r="D351" s="39">
        <v>18</v>
      </c>
      <c r="E351" s="40">
        <f t="shared" si="30"/>
        <v>23.4</v>
      </c>
      <c r="F351" s="50">
        <f t="shared" si="31"/>
        <v>23.22</v>
      </c>
    </row>
    <row r="352" spans="1:6" hidden="1" x14ac:dyDescent="0.25">
      <c r="A352" s="2">
        <v>51</v>
      </c>
      <c r="B352" s="17" t="s">
        <v>109</v>
      </c>
      <c r="C352" s="32" t="s">
        <v>133</v>
      </c>
      <c r="D352" s="39">
        <v>12.75</v>
      </c>
      <c r="E352" s="40">
        <f t="shared" si="30"/>
        <v>16.574999999999999</v>
      </c>
      <c r="F352" s="50">
        <f t="shared" si="31"/>
        <v>16.447499999999998</v>
      </c>
    </row>
    <row r="353" spans="1:6" hidden="1" x14ac:dyDescent="0.25">
      <c r="A353" s="2">
        <v>52</v>
      </c>
      <c r="B353" s="17" t="s">
        <v>110</v>
      </c>
      <c r="C353" s="32" t="s">
        <v>133</v>
      </c>
      <c r="D353" s="39">
        <v>16</v>
      </c>
      <c r="E353" s="40">
        <f t="shared" si="30"/>
        <v>20.8</v>
      </c>
      <c r="F353" s="50">
        <f t="shared" si="31"/>
        <v>20.64</v>
      </c>
    </row>
    <row r="354" spans="1:6" hidden="1" x14ac:dyDescent="0.25">
      <c r="A354" s="2">
        <v>53</v>
      </c>
      <c r="B354" s="17" t="s">
        <v>111</v>
      </c>
      <c r="C354" s="32" t="s">
        <v>133</v>
      </c>
      <c r="D354" s="39">
        <v>15.48</v>
      </c>
      <c r="E354" s="40">
        <f t="shared" si="30"/>
        <v>20.124000000000002</v>
      </c>
      <c r="F354" s="50">
        <f t="shared" si="31"/>
        <v>19.969200000000001</v>
      </c>
    </row>
    <row r="355" spans="1:6" hidden="1" x14ac:dyDescent="0.25">
      <c r="A355" s="2">
        <v>54</v>
      </c>
      <c r="B355" s="17" t="s">
        <v>112</v>
      </c>
      <c r="C355" s="32" t="s">
        <v>133</v>
      </c>
      <c r="D355" s="39">
        <v>19.62</v>
      </c>
      <c r="E355" s="40">
        <f t="shared" si="30"/>
        <v>25.506</v>
      </c>
      <c r="F355" s="50">
        <f t="shared" si="31"/>
        <v>25.309800000000003</v>
      </c>
    </row>
    <row r="356" spans="1:6" hidden="1" x14ac:dyDescent="0.25">
      <c r="A356" s="2">
        <v>55</v>
      </c>
      <c r="B356" s="17" t="s">
        <v>113</v>
      </c>
      <c r="C356" s="32" t="s">
        <v>133</v>
      </c>
      <c r="D356" s="39">
        <v>15.44</v>
      </c>
      <c r="E356" s="40">
        <f t="shared" si="30"/>
        <v>20.071999999999999</v>
      </c>
      <c r="F356" s="50">
        <f t="shared" si="31"/>
        <v>19.9176</v>
      </c>
    </row>
    <row r="357" spans="1:6" hidden="1" x14ac:dyDescent="0.25">
      <c r="A357" s="2">
        <v>56</v>
      </c>
      <c r="B357" s="17" t="s">
        <v>114</v>
      </c>
      <c r="C357" s="32" t="s">
        <v>133</v>
      </c>
      <c r="D357" s="39">
        <v>21.83</v>
      </c>
      <c r="E357" s="40">
        <f t="shared" si="30"/>
        <v>28.378999999999998</v>
      </c>
      <c r="F357" s="50">
        <f t="shared" si="31"/>
        <v>28.160699999999999</v>
      </c>
    </row>
    <row r="358" spans="1:6" hidden="1" x14ac:dyDescent="0.25">
      <c r="A358" s="2">
        <v>57</v>
      </c>
      <c r="B358" s="17" t="s">
        <v>115</v>
      </c>
      <c r="C358" s="32" t="s">
        <v>133</v>
      </c>
      <c r="D358" s="39">
        <v>10</v>
      </c>
      <c r="E358" s="40">
        <f t="shared" si="30"/>
        <v>13</v>
      </c>
      <c r="F358" s="50">
        <f t="shared" si="31"/>
        <v>12.9</v>
      </c>
    </row>
    <row r="359" spans="1:6" hidden="1" x14ac:dyDescent="0.25">
      <c r="A359" s="2">
        <v>58</v>
      </c>
      <c r="B359" s="17" t="s">
        <v>116</v>
      </c>
      <c r="C359" s="32" t="s">
        <v>133</v>
      </c>
      <c r="D359" s="39">
        <v>14.54</v>
      </c>
      <c r="E359" s="40">
        <f t="shared" si="30"/>
        <v>18.901999999999997</v>
      </c>
      <c r="F359" s="50">
        <f t="shared" si="31"/>
        <v>18.756599999999999</v>
      </c>
    </row>
    <row r="360" spans="1:6" hidden="1" x14ac:dyDescent="0.25">
      <c r="A360" s="2">
        <v>59</v>
      </c>
      <c r="B360" s="17" t="s">
        <v>117</v>
      </c>
      <c r="C360" s="32" t="s">
        <v>133</v>
      </c>
      <c r="D360" s="39">
        <v>13</v>
      </c>
      <c r="E360" s="40">
        <f t="shared" si="30"/>
        <v>16.899999999999999</v>
      </c>
      <c r="F360" s="50">
        <f t="shared" si="31"/>
        <v>16.77</v>
      </c>
    </row>
    <row r="361" spans="1:6" hidden="1" x14ac:dyDescent="0.25">
      <c r="A361" s="2">
        <v>60</v>
      </c>
      <c r="B361" s="17" t="s">
        <v>118</v>
      </c>
      <c r="C361" s="32" t="s">
        <v>133</v>
      </c>
      <c r="D361" s="39">
        <v>25.6</v>
      </c>
      <c r="E361" s="40">
        <f t="shared" si="30"/>
        <v>33.28</v>
      </c>
      <c r="F361" s="50">
        <f t="shared" si="31"/>
        <v>33.024000000000001</v>
      </c>
    </row>
    <row r="362" spans="1:6" hidden="1" x14ac:dyDescent="0.25">
      <c r="A362" s="2">
        <v>61</v>
      </c>
      <c r="B362" s="17" t="s">
        <v>119</v>
      </c>
      <c r="C362" s="32" t="s">
        <v>133</v>
      </c>
      <c r="D362" s="39">
        <v>10.89</v>
      </c>
      <c r="E362" s="40">
        <f t="shared" si="30"/>
        <v>14.157</v>
      </c>
      <c r="F362" s="50">
        <f t="shared" si="31"/>
        <v>14.048100000000002</v>
      </c>
    </row>
    <row r="363" spans="1:6" ht="15.75" hidden="1" thickBot="1" x14ac:dyDescent="0.3">
      <c r="A363" s="20">
        <v>62</v>
      </c>
      <c r="B363" s="21" t="s">
        <v>120</v>
      </c>
      <c r="C363" s="32" t="s">
        <v>133</v>
      </c>
      <c r="D363" s="42">
        <v>10</v>
      </c>
      <c r="E363" s="40">
        <f t="shared" si="30"/>
        <v>13</v>
      </c>
      <c r="F363" s="50">
        <f t="shared" si="31"/>
        <v>12.9</v>
      </c>
    </row>
    <row r="364" spans="1:6" ht="15.75" hidden="1" thickBot="1" x14ac:dyDescent="0.3">
      <c r="A364" s="108"/>
      <c r="B364" s="109"/>
      <c r="C364" s="109"/>
      <c r="D364" s="109"/>
      <c r="E364" s="109"/>
      <c r="F364" s="110"/>
    </row>
    <row r="365" spans="1:6" ht="24" thickBot="1" x14ac:dyDescent="0.3">
      <c r="A365" s="111" t="s">
        <v>45</v>
      </c>
      <c r="B365" s="112"/>
      <c r="C365" s="112"/>
      <c r="D365" s="112"/>
      <c r="E365" s="112"/>
      <c r="F365" s="113"/>
    </row>
    <row r="366" spans="1:6" ht="15.75" hidden="1" thickBot="1" x14ac:dyDescent="0.3">
      <c r="A366" s="123"/>
      <c r="B366" s="124"/>
      <c r="C366" s="124"/>
      <c r="D366" s="124"/>
      <c r="E366" s="124"/>
      <c r="F366" s="125"/>
    </row>
    <row r="367" spans="1:6" ht="15.75" thickBot="1" x14ac:dyDescent="0.3">
      <c r="A367" s="22"/>
      <c r="B367" s="23"/>
      <c r="C367" s="30"/>
      <c r="D367" s="36"/>
      <c r="E367" s="37" t="s">
        <v>141</v>
      </c>
      <c r="F367" s="38" t="s">
        <v>145</v>
      </c>
    </row>
    <row r="368" spans="1:6" ht="30" hidden="1" x14ac:dyDescent="0.25">
      <c r="A368" s="25" t="s">
        <v>40</v>
      </c>
      <c r="B368" s="26" t="s">
        <v>53</v>
      </c>
      <c r="C368" s="27" t="s">
        <v>59</v>
      </c>
      <c r="D368" s="28" t="s">
        <v>130</v>
      </c>
      <c r="E368" s="29" t="s">
        <v>131</v>
      </c>
      <c r="F368" s="24" t="s">
        <v>131</v>
      </c>
    </row>
    <row r="369" spans="1:6" hidden="1" x14ac:dyDescent="0.25">
      <c r="A369" s="2">
        <v>63</v>
      </c>
      <c r="B369" s="17" t="s">
        <v>121</v>
      </c>
      <c r="C369" s="33" t="s">
        <v>133</v>
      </c>
      <c r="D369" s="39">
        <v>13</v>
      </c>
      <c r="E369" s="40">
        <f>(D369*0.34)+D369</f>
        <v>17.420000000000002</v>
      </c>
      <c r="F369" s="50">
        <f>(D369*0.33)+D369</f>
        <v>17.29</v>
      </c>
    </row>
    <row r="370" spans="1:6" hidden="1" x14ac:dyDescent="0.25">
      <c r="A370" s="2">
        <v>64</v>
      </c>
      <c r="B370" s="17" t="s">
        <v>122</v>
      </c>
      <c r="C370" s="33" t="s">
        <v>133</v>
      </c>
      <c r="D370" s="39">
        <v>11.13</v>
      </c>
      <c r="E370" s="40">
        <f t="shared" ref="E370:E377" si="32">(D370*0.34)+D370</f>
        <v>14.914200000000001</v>
      </c>
      <c r="F370" s="50">
        <f t="shared" ref="F370:F377" si="33">(D370*0.33)+D370</f>
        <v>14.802900000000001</v>
      </c>
    </row>
    <row r="371" spans="1:6" hidden="1" x14ac:dyDescent="0.25">
      <c r="A371" s="2">
        <v>65</v>
      </c>
      <c r="B371" s="17" t="s">
        <v>129</v>
      </c>
      <c r="C371" s="33" t="s">
        <v>133</v>
      </c>
      <c r="D371" s="39">
        <v>22.88</v>
      </c>
      <c r="E371" s="40">
        <f t="shared" si="32"/>
        <v>30.659199999999998</v>
      </c>
      <c r="F371" s="50">
        <f t="shared" si="33"/>
        <v>30.430399999999999</v>
      </c>
    </row>
    <row r="372" spans="1:6" hidden="1" x14ac:dyDescent="0.25">
      <c r="A372" s="2">
        <v>66</v>
      </c>
      <c r="B372" s="17" t="s">
        <v>123</v>
      </c>
      <c r="C372" s="33" t="s">
        <v>133</v>
      </c>
      <c r="D372" s="39">
        <v>16.940000000000001</v>
      </c>
      <c r="E372" s="40">
        <f t="shared" si="32"/>
        <v>22.699600000000004</v>
      </c>
      <c r="F372" s="50">
        <f t="shared" si="33"/>
        <v>22.530200000000001</v>
      </c>
    </row>
    <row r="373" spans="1:6" hidden="1" x14ac:dyDescent="0.25">
      <c r="A373" s="2">
        <v>67</v>
      </c>
      <c r="B373" s="17" t="s">
        <v>124</v>
      </c>
      <c r="C373" s="33" t="s">
        <v>133</v>
      </c>
      <c r="D373" s="39">
        <v>20</v>
      </c>
      <c r="E373" s="40">
        <f t="shared" si="32"/>
        <v>26.8</v>
      </c>
      <c r="F373" s="50">
        <f t="shared" si="33"/>
        <v>26.6</v>
      </c>
    </row>
    <row r="374" spans="1:6" hidden="1" x14ac:dyDescent="0.25">
      <c r="A374" s="2">
        <v>68</v>
      </c>
      <c r="B374" s="17" t="s">
        <v>125</v>
      </c>
      <c r="C374" s="33" t="s">
        <v>133</v>
      </c>
      <c r="D374" s="39">
        <v>14</v>
      </c>
      <c r="E374" s="40">
        <f t="shared" si="32"/>
        <v>18.760000000000002</v>
      </c>
      <c r="F374" s="50">
        <f t="shared" si="33"/>
        <v>18.62</v>
      </c>
    </row>
    <row r="375" spans="1:6" hidden="1" x14ac:dyDescent="0.25">
      <c r="A375" s="2">
        <v>69</v>
      </c>
      <c r="B375" s="17" t="s">
        <v>126</v>
      </c>
      <c r="C375" s="33" t="s">
        <v>133</v>
      </c>
      <c r="D375" s="39">
        <v>16</v>
      </c>
      <c r="E375" s="40">
        <f t="shared" si="32"/>
        <v>21.44</v>
      </c>
      <c r="F375" s="50">
        <f t="shared" si="33"/>
        <v>21.28</v>
      </c>
    </row>
    <row r="376" spans="1:6" hidden="1" x14ac:dyDescent="0.25">
      <c r="A376" s="2">
        <v>70</v>
      </c>
      <c r="B376" s="17" t="s">
        <v>127</v>
      </c>
      <c r="C376" s="33" t="s">
        <v>133</v>
      </c>
      <c r="D376" s="39">
        <v>16</v>
      </c>
      <c r="E376" s="40">
        <f t="shared" si="32"/>
        <v>21.44</v>
      </c>
      <c r="F376" s="50">
        <f t="shared" si="33"/>
        <v>21.28</v>
      </c>
    </row>
    <row r="377" spans="1:6" ht="15.75" hidden="1" thickBot="1" x14ac:dyDescent="0.3">
      <c r="A377" s="14">
        <v>71</v>
      </c>
      <c r="B377" s="18" t="s">
        <v>128</v>
      </c>
      <c r="C377" s="33" t="s">
        <v>133</v>
      </c>
      <c r="D377" s="44">
        <v>24</v>
      </c>
      <c r="E377" s="40">
        <f t="shared" si="32"/>
        <v>32.159999999999997</v>
      </c>
      <c r="F377" s="50">
        <f t="shared" si="33"/>
        <v>31.92</v>
      </c>
    </row>
    <row r="378" spans="1:6" ht="15.75" hidden="1" thickBot="1" x14ac:dyDescent="0.3">
      <c r="A378" s="108"/>
      <c r="B378" s="109"/>
      <c r="C378" s="109"/>
      <c r="D378" s="109"/>
      <c r="E378" s="109"/>
      <c r="F378" s="110"/>
    </row>
    <row r="379" spans="1:6" ht="24" thickBot="1" x14ac:dyDescent="0.3">
      <c r="A379" s="111" t="s">
        <v>58</v>
      </c>
      <c r="B379" s="112"/>
      <c r="C379" s="112"/>
      <c r="D379" s="112"/>
      <c r="E379" s="112"/>
      <c r="F379" s="113"/>
    </row>
    <row r="380" spans="1:6" ht="16.5" thickBot="1" x14ac:dyDescent="0.3">
      <c r="A380" s="114" t="s">
        <v>51</v>
      </c>
      <c r="B380" s="115"/>
      <c r="C380" s="115"/>
      <c r="D380" s="115"/>
      <c r="E380" s="115"/>
      <c r="F380" s="116"/>
    </row>
    <row r="381" spans="1:6" ht="15.75" thickBot="1" x14ac:dyDescent="0.3">
      <c r="A381" s="22"/>
      <c r="B381" s="23"/>
      <c r="C381" s="30"/>
      <c r="D381" s="36"/>
      <c r="E381" s="102"/>
      <c r="F381" s="103"/>
    </row>
    <row r="382" spans="1:6" ht="30" x14ac:dyDescent="0.25">
      <c r="A382" s="25" t="s">
        <v>40</v>
      </c>
      <c r="B382" s="26" t="s">
        <v>52</v>
      </c>
      <c r="C382" s="27" t="s">
        <v>59</v>
      </c>
      <c r="D382" s="49" t="s">
        <v>130</v>
      </c>
      <c r="E382" s="104"/>
      <c r="F382" s="105"/>
    </row>
    <row r="383" spans="1:6" x14ac:dyDescent="0.25">
      <c r="A383" s="2">
        <v>72</v>
      </c>
      <c r="B383" s="16" t="s">
        <v>50</v>
      </c>
      <c r="C383" s="34" t="s">
        <v>136</v>
      </c>
      <c r="D383" s="43">
        <v>12</v>
      </c>
      <c r="E383" s="104"/>
      <c r="F383" s="105"/>
    </row>
    <row r="384" spans="1:6" x14ac:dyDescent="0.25">
      <c r="A384" s="2">
        <v>73</v>
      </c>
      <c r="B384" s="16" t="s">
        <v>46</v>
      </c>
      <c r="C384" s="34" t="s">
        <v>136</v>
      </c>
      <c r="D384" s="43">
        <v>9</v>
      </c>
      <c r="E384" s="104"/>
      <c r="F384" s="105"/>
    </row>
    <row r="385" spans="1:6" x14ac:dyDescent="0.25">
      <c r="A385" s="2">
        <v>74</v>
      </c>
      <c r="B385" s="16" t="s">
        <v>47</v>
      </c>
      <c r="C385" s="34" t="s">
        <v>136</v>
      </c>
      <c r="D385" s="43">
        <v>34.25</v>
      </c>
      <c r="E385" s="104"/>
      <c r="F385" s="105"/>
    </row>
    <row r="386" spans="1:6" x14ac:dyDescent="0.25">
      <c r="A386" s="2">
        <v>75</v>
      </c>
      <c r="B386" s="16" t="s">
        <v>48</v>
      </c>
      <c r="C386" s="34" t="s">
        <v>136</v>
      </c>
      <c r="D386" s="43">
        <v>8.5</v>
      </c>
      <c r="E386" s="104"/>
      <c r="F386" s="105"/>
    </row>
    <row r="387" spans="1:6" ht="15.75" thickBot="1" x14ac:dyDescent="0.3">
      <c r="A387" s="14">
        <v>76</v>
      </c>
      <c r="B387" s="19" t="s">
        <v>49</v>
      </c>
      <c r="C387" s="35" t="s">
        <v>136</v>
      </c>
      <c r="D387" s="45">
        <v>17</v>
      </c>
      <c r="E387" s="106"/>
      <c r="F387" s="107"/>
    </row>
    <row r="388" spans="1:6" ht="16.5" thickBot="1" x14ac:dyDescent="0.3">
      <c r="A388" s="114" t="s">
        <v>140</v>
      </c>
      <c r="B388" s="115"/>
      <c r="C388" s="115"/>
      <c r="D388" s="115"/>
      <c r="E388" s="115"/>
      <c r="F388" s="116"/>
    </row>
    <row r="389" spans="1:6" ht="15.75" thickBot="1" x14ac:dyDescent="0.3">
      <c r="A389" s="22"/>
      <c r="B389" s="23"/>
      <c r="C389" s="30"/>
      <c r="D389" s="36"/>
      <c r="E389" s="102"/>
      <c r="F389" s="103"/>
    </row>
    <row r="390" spans="1:6" ht="30" x14ac:dyDescent="0.25">
      <c r="A390" s="25" t="s">
        <v>40</v>
      </c>
      <c r="B390" s="26" t="s">
        <v>137</v>
      </c>
      <c r="C390" s="27" t="s">
        <v>59</v>
      </c>
      <c r="D390" s="49" t="s">
        <v>130</v>
      </c>
      <c r="E390" s="104"/>
      <c r="F390" s="105"/>
    </row>
    <row r="391" spans="1:6" ht="15.75" thickBot="1" x14ac:dyDescent="0.3">
      <c r="A391" s="14">
        <v>77</v>
      </c>
      <c r="B391" s="19" t="s">
        <v>138</v>
      </c>
      <c r="C391" s="35" t="s">
        <v>139</v>
      </c>
      <c r="D391" s="45">
        <v>3.5</v>
      </c>
      <c r="E391" s="106"/>
      <c r="F391" s="107"/>
    </row>
    <row r="392" spans="1:6" ht="15.75" hidden="1" thickBot="1" x14ac:dyDescent="0.3">
      <c r="A392" s="12"/>
      <c r="B392" s="11"/>
    </row>
    <row r="393" spans="1:6" ht="47.25" thickBot="1" x14ac:dyDescent="0.3">
      <c r="A393" s="120" t="s">
        <v>54</v>
      </c>
      <c r="B393" s="121"/>
      <c r="C393" s="121"/>
      <c r="D393" s="121"/>
      <c r="E393" s="121"/>
      <c r="F393" s="122"/>
    </row>
    <row r="394" spans="1:6" ht="24" thickBot="1" x14ac:dyDescent="0.3">
      <c r="A394" s="111" t="s">
        <v>42</v>
      </c>
      <c r="B394" s="112"/>
      <c r="C394" s="112"/>
      <c r="D394" s="112"/>
      <c r="E394" s="112"/>
      <c r="F394" s="113"/>
    </row>
    <row r="395" spans="1:6" ht="15.75" thickBot="1" x14ac:dyDescent="0.3">
      <c r="A395" s="22"/>
      <c r="B395" s="23"/>
      <c r="C395" s="30"/>
      <c r="D395" s="36"/>
      <c r="E395" s="37" t="s">
        <v>149</v>
      </c>
      <c r="F395" s="38" t="s">
        <v>157</v>
      </c>
    </row>
    <row r="396" spans="1:6" ht="30" hidden="1" x14ac:dyDescent="0.25">
      <c r="A396" s="25" t="s">
        <v>40</v>
      </c>
      <c r="B396" s="26" t="s">
        <v>53</v>
      </c>
      <c r="C396" s="27" t="s">
        <v>59</v>
      </c>
      <c r="D396" s="28" t="s">
        <v>130</v>
      </c>
      <c r="E396" s="29" t="s">
        <v>131</v>
      </c>
      <c r="F396" s="24" t="s">
        <v>131</v>
      </c>
    </row>
    <row r="397" spans="1:6" hidden="1" x14ac:dyDescent="0.25">
      <c r="A397" s="2">
        <v>1</v>
      </c>
      <c r="B397" s="3" t="s">
        <v>60</v>
      </c>
      <c r="C397" s="31" t="s">
        <v>133</v>
      </c>
      <c r="D397" s="39">
        <v>10.41</v>
      </c>
      <c r="E397" s="40">
        <f>(D397*0.3)+D397</f>
        <v>13.532999999999999</v>
      </c>
      <c r="F397" s="41">
        <f>(D397*0.29)+D397</f>
        <v>13.428900000000001</v>
      </c>
    </row>
    <row r="398" spans="1:6" hidden="1" x14ac:dyDescent="0.25">
      <c r="A398" s="2">
        <f>A397+1</f>
        <v>2</v>
      </c>
      <c r="B398" s="4" t="s">
        <v>61</v>
      </c>
      <c r="C398" s="31" t="s">
        <v>133</v>
      </c>
      <c r="D398" s="39">
        <v>13.28</v>
      </c>
      <c r="E398" s="40">
        <f t="shared" ref="E398:E411" si="34">(D398*0.3)+D398</f>
        <v>17.263999999999999</v>
      </c>
      <c r="F398" s="41">
        <f t="shared" ref="F398:F411" si="35">(D398*0.29)+D398</f>
        <v>17.1312</v>
      </c>
    </row>
    <row r="399" spans="1:6" hidden="1" x14ac:dyDescent="0.25">
      <c r="A399" s="2">
        <f t="shared" ref="A399" si="36">A398+1</f>
        <v>3</v>
      </c>
      <c r="B399" s="3" t="s">
        <v>62</v>
      </c>
      <c r="C399" s="31" t="s">
        <v>133</v>
      </c>
      <c r="D399" s="39">
        <v>12.85</v>
      </c>
      <c r="E399" s="40">
        <f t="shared" si="34"/>
        <v>16.704999999999998</v>
      </c>
      <c r="F399" s="41">
        <f t="shared" si="35"/>
        <v>16.576499999999999</v>
      </c>
    </row>
    <row r="400" spans="1:6" hidden="1" x14ac:dyDescent="0.25">
      <c r="A400" s="2">
        <v>4</v>
      </c>
      <c r="B400" s="3" t="s">
        <v>63</v>
      </c>
      <c r="C400" s="31" t="s">
        <v>133</v>
      </c>
      <c r="D400" s="39">
        <v>16.36</v>
      </c>
      <c r="E400" s="40">
        <f t="shared" si="34"/>
        <v>21.268000000000001</v>
      </c>
      <c r="F400" s="41">
        <f t="shared" si="35"/>
        <v>21.104399999999998</v>
      </c>
    </row>
    <row r="401" spans="1:6" hidden="1" x14ac:dyDescent="0.25">
      <c r="A401" s="2">
        <v>5</v>
      </c>
      <c r="B401" s="3" t="s">
        <v>64</v>
      </c>
      <c r="C401" s="31" t="s">
        <v>133</v>
      </c>
      <c r="D401" s="39">
        <v>11.52</v>
      </c>
      <c r="E401" s="40">
        <f t="shared" si="34"/>
        <v>14.975999999999999</v>
      </c>
      <c r="F401" s="41">
        <f t="shared" si="35"/>
        <v>14.860799999999999</v>
      </c>
    </row>
    <row r="402" spans="1:6" hidden="1" x14ac:dyDescent="0.25">
      <c r="A402" s="2">
        <v>6</v>
      </c>
      <c r="B402" s="3" t="s">
        <v>65</v>
      </c>
      <c r="C402" s="31" t="s">
        <v>133</v>
      </c>
      <c r="D402" s="39">
        <v>10.36</v>
      </c>
      <c r="E402" s="40">
        <f t="shared" si="34"/>
        <v>13.468</v>
      </c>
      <c r="F402" s="41">
        <f t="shared" si="35"/>
        <v>13.3644</v>
      </c>
    </row>
    <row r="403" spans="1:6" hidden="1" x14ac:dyDescent="0.25">
      <c r="A403" s="2">
        <v>7</v>
      </c>
      <c r="B403" s="3" t="s">
        <v>66</v>
      </c>
      <c r="C403" s="31" t="s">
        <v>133</v>
      </c>
      <c r="D403" s="39">
        <v>11.28</v>
      </c>
      <c r="E403" s="40">
        <f t="shared" si="34"/>
        <v>14.664</v>
      </c>
      <c r="F403" s="41">
        <f t="shared" si="35"/>
        <v>14.551199999999998</v>
      </c>
    </row>
    <row r="404" spans="1:6" hidden="1" x14ac:dyDescent="0.25">
      <c r="A404" s="2">
        <v>8</v>
      </c>
      <c r="B404" s="3" t="s">
        <v>67</v>
      </c>
      <c r="C404" s="31" t="s">
        <v>133</v>
      </c>
      <c r="D404" s="39">
        <v>41.69</v>
      </c>
      <c r="E404" s="40">
        <f t="shared" si="34"/>
        <v>54.196999999999996</v>
      </c>
      <c r="F404" s="41">
        <f t="shared" si="35"/>
        <v>53.780099999999997</v>
      </c>
    </row>
    <row r="405" spans="1:6" hidden="1" x14ac:dyDescent="0.25">
      <c r="A405" s="2">
        <v>9</v>
      </c>
      <c r="B405" s="3" t="s">
        <v>68</v>
      </c>
      <c r="C405" s="31" t="s">
        <v>133</v>
      </c>
      <c r="D405" s="39">
        <v>9.52</v>
      </c>
      <c r="E405" s="40">
        <f t="shared" si="34"/>
        <v>12.375999999999999</v>
      </c>
      <c r="F405" s="41">
        <f t="shared" si="35"/>
        <v>12.280799999999999</v>
      </c>
    </row>
    <row r="406" spans="1:6" hidden="1" x14ac:dyDescent="0.25">
      <c r="A406" s="2">
        <v>10</v>
      </c>
      <c r="B406" s="3" t="s">
        <v>72</v>
      </c>
      <c r="C406" s="31" t="s">
        <v>133</v>
      </c>
      <c r="D406" s="39">
        <v>10.5</v>
      </c>
      <c r="E406" s="40">
        <f t="shared" si="34"/>
        <v>13.65</v>
      </c>
      <c r="F406" s="41">
        <f t="shared" si="35"/>
        <v>13.545</v>
      </c>
    </row>
    <row r="407" spans="1:6" hidden="1" x14ac:dyDescent="0.25">
      <c r="A407" s="2">
        <v>11</v>
      </c>
      <c r="B407" s="3" t="s">
        <v>73</v>
      </c>
      <c r="C407" s="31" t="s">
        <v>133</v>
      </c>
      <c r="D407" s="39">
        <v>16.149999999999999</v>
      </c>
      <c r="E407" s="40">
        <f t="shared" si="34"/>
        <v>20.994999999999997</v>
      </c>
      <c r="F407" s="41">
        <f t="shared" si="35"/>
        <v>20.833499999999997</v>
      </c>
    </row>
    <row r="408" spans="1:6" hidden="1" x14ac:dyDescent="0.25">
      <c r="A408" s="2">
        <v>12</v>
      </c>
      <c r="B408" s="3" t="s">
        <v>74</v>
      </c>
      <c r="C408" s="31" t="s">
        <v>133</v>
      </c>
      <c r="D408" s="39">
        <v>12.06</v>
      </c>
      <c r="E408" s="40">
        <f t="shared" si="34"/>
        <v>15.678000000000001</v>
      </c>
      <c r="F408" s="41">
        <f t="shared" si="35"/>
        <v>15.557400000000001</v>
      </c>
    </row>
    <row r="409" spans="1:6" hidden="1" x14ac:dyDescent="0.25">
      <c r="A409" s="2">
        <v>13</v>
      </c>
      <c r="B409" s="3" t="s">
        <v>69</v>
      </c>
      <c r="C409" s="31" t="s">
        <v>133</v>
      </c>
      <c r="D409" s="39">
        <v>12.17</v>
      </c>
      <c r="E409" s="40">
        <f t="shared" si="34"/>
        <v>15.821</v>
      </c>
      <c r="F409" s="41">
        <f t="shared" si="35"/>
        <v>15.699299999999999</v>
      </c>
    </row>
    <row r="410" spans="1:6" hidden="1" x14ac:dyDescent="0.25">
      <c r="A410" s="2">
        <v>14</v>
      </c>
      <c r="B410" s="3" t="s">
        <v>70</v>
      </c>
      <c r="C410" s="31" t="s">
        <v>133</v>
      </c>
      <c r="D410" s="39">
        <v>15</v>
      </c>
      <c r="E410" s="40">
        <f t="shared" si="34"/>
        <v>19.5</v>
      </c>
      <c r="F410" s="41">
        <f t="shared" si="35"/>
        <v>19.350000000000001</v>
      </c>
    </row>
    <row r="411" spans="1:6" ht="15.75" hidden="1" thickBot="1" x14ac:dyDescent="0.3">
      <c r="A411" s="20">
        <v>15</v>
      </c>
      <c r="B411" s="3" t="s">
        <v>71</v>
      </c>
      <c r="C411" s="31" t="s">
        <v>133</v>
      </c>
      <c r="D411" s="42">
        <v>9.26</v>
      </c>
      <c r="E411" s="40">
        <f t="shared" si="34"/>
        <v>12.038</v>
      </c>
      <c r="F411" s="41">
        <f t="shared" si="35"/>
        <v>11.945399999999999</v>
      </c>
    </row>
    <row r="412" spans="1:6" ht="15.75" hidden="1" thickBot="1" x14ac:dyDescent="0.3">
      <c r="A412" s="108"/>
      <c r="B412" s="109"/>
      <c r="C412" s="109"/>
      <c r="D412" s="109"/>
      <c r="E412" s="109"/>
      <c r="F412" s="110"/>
    </row>
    <row r="413" spans="1:6" s="73" customFormat="1" ht="24" thickBot="1" x14ac:dyDescent="0.3">
      <c r="A413" s="111" t="s">
        <v>43</v>
      </c>
      <c r="B413" s="112"/>
      <c r="C413" s="112"/>
      <c r="D413" s="112"/>
      <c r="E413" s="112"/>
      <c r="F413" s="113"/>
    </row>
    <row r="414" spans="1:6" ht="15.75" thickBot="1" x14ac:dyDescent="0.3">
      <c r="A414" s="22"/>
      <c r="B414" s="23"/>
      <c r="C414" s="30"/>
      <c r="D414" s="36"/>
      <c r="E414" s="37" t="s">
        <v>158</v>
      </c>
      <c r="F414" s="38" t="s">
        <v>159</v>
      </c>
    </row>
    <row r="415" spans="1:6" ht="30" hidden="1" x14ac:dyDescent="0.25">
      <c r="A415" s="25" t="s">
        <v>40</v>
      </c>
      <c r="B415" s="26" t="s">
        <v>53</v>
      </c>
      <c r="C415" s="27" t="s">
        <v>59</v>
      </c>
      <c r="D415" s="28" t="s">
        <v>130</v>
      </c>
      <c r="E415" s="29" t="s">
        <v>131</v>
      </c>
      <c r="F415" s="24" t="s">
        <v>131</v>
      </c>
    </row>
    <row r="416" spans="1:6" hidden="1" x14ac:dyDescent="0.25">
      <c r="A416" s="2">
        <v>16</v>
      </c>
      <c r="B416" s="3" t="s">
        <v>75</v>
      </c>
      <c r="C416" s="31" t="s">
        <v>133</v>
      </c>
      <c r="D416" s="39">
        <v>8.6999999999999993</v>
      </c>
      <c r="E416" s="40">
        <f>(D416*0.37)+D416</f>
        <v>11.918999999999999</v>
      </c>
      <c r="F416" s="41">
        <f>(D416*0.36)+D416</f>
        <v>11.831999999999999</v>
      </c>
    </row>
    <row r="417" spans="1:6" hidden="1" x14ac:dyDescent="0.25">
      <c r="A417" s="2">
        <v>17</v>
      </c>
      <c r="B417" s="4" t="s">
        <v>76</v>
      </c>
      <c r="C417" s="31" t="s">
        <v>133</v>
      </c>
      <c r="D417" s="39">
        <v>8.18</v>
      </c>
      <c r="E417" s="40">
        <f t="shared" ref="E417:E429" si="37">(D417*0.37)+D417</f>
        <v>11.2066</v>
      </c>
      <c r="F417" s="41">
        <f t="shared" ref="F417:F429" si="38">(D417*0.36)+D417</f>
        <v>11.1248</v>
      </c>
    </row>
    <row r="418" spans="1:6" hidden="1" x14ac:dyDescent="0.25">
      <c r="A418" s="2">
        <v>18</v>
      </c>
      <c r="B418" s="3" t="s">
        <v>77</v>
      </c>
      <c r="C418" s="31" t="s">
        <v>133</v>
      </c>
      <c r="D418" s="39">
        <v>25</v>
      </c>
      <c r="E418" s="40">
        <f t="shared" si="37"/>
        <v>34.25</v>
      </c>
      <c r="F418" s="41">
        <f t="shared" si="38"/>
        <v>34</v>
      </c>
    </row>
    <row r="419" spans="1:6" hidden="1" x14ac:dyDescent="0.25">
      <c r="A419" s="2">
        <v>19</v>
      </c>
      <c r="B419" s="3" t="s">
        <v>78</v>
      </c>
      <c r="C419" s="31" t="s">
        <v>133</v>
      </c>
      <c r="D419" s="39">
        <v>11.07</v>
      </c>
      <c r="E419" s="40">
        <f t="shared" si="37"/>
        <v>15.165900000000001</v>
      </c>
      <c r="F419" s="41">
        <f t="shared" si="38"/>
        <v>15.055199999999999</v>
      </c>
    </row>
    <row r="420" spans="1:6" hidden="1" x14ac:dyDescent="0.25">
      <c r="A420" s="2">
        <v>20</v>
      </c>
      <c r="B420" s="3" t="s">
        <v>79</v>
      </c>
      <c r="C420" s="31" t="s">
        <v>133</v>
      </c>
      <c r="D420" s="39">
        <v>10.77</v>
      </c>
      <c r="E420" s="40">
        <f t="shared" si="37"/>
        <v>14.754899999999999</v>
      </c>
      <c r="F420" s="41">
        <f t="shared" si="38"/>
        <v>14.6472</v>
      </c>
    </row>
    <row r="421" spans="1:6" hidden="1" x14ac:dyDescent="0.25">
      <c r="A421" s="2">
        <v>21</v>
      </c>
      <c r="B421" s="3" t="s">
        <v>80</v>
      </c>
      <c r="C421" s="31" t="s">
        <v>133</v>
      </c>
      <c r="D421" s="39">
        <v>11.76</v>
      </c>
      <c r="E421" s="40">
        <f t="shared" si="37"/>
        <v>16.1112</v>
      </c>
      <c r="F421" s="41">
        <f t="shared" si="38"/>
        <v>15.993600000000001</v>
      </c>
    </row>
    <row r="422" spans="1:6" hidden="1" x14ac:dyDescent="0.25">
      <c r="A422" s="2">
        <v>22</v>
      </c>
      <c r="B422" s="3" t="s">
        <v>81</v>
      </c>
      <c r="C422" s="31" t="s">
        <v>133</v>
      </c>
      <c r="D422" s="39">
        <v>15</v>
      </c>
      <c r="E422" s="40">
        <f t="shared" si="37"/>
        <v>20.55</v>
      </c>
      <c r="F422" s="41">
        <f t="shared" si="38"/>
        <v>20.399999999999999</v>
      </c>
    </row>
    <row r="423" spans="1:6" hidden="1" x14ac:dyDescent="0.25">
      <c r="A423" s="2">
        <v>23</v>
      </c>
      <c r="B423" s="3" t="s">
        <v>82</v>
      </c>
      <c r="C423" s="31" t="s">
        <v>133</v>
      </c>
      <c r="D423" s="39">
        <v>10.5</v>
      </c>
      <c r="E423" s="40">
        <f t="shared" si="37"/>
        <v>14.385</v>
      </c>
      <c r="F423" s="41">
        <f t="shared" si="38"/>
        <v>14.28</v>
      </c>
    </row>
    <row r="424" spans="1:6" hidden="1" x14ac:dyDescent="0.25">
      <c r="A424" s="2">
        <v>24</v>
      </c>
      <c r="B424" s="3" t="s">
        <v>83</v>
      </c>
      <c r="C424" s="31" t="s">
        <v>133</v>
      </c>
      <c r="D424" s="39">
        <v>16</v>
      </c>
      <c r="E424" s="40">
        <f t="shared" si="37"/>
        <v>21.92</v>
      </c>
      <c r="F424" s="41">
        <f t="shared" si="38"/>
        <v>21.759999999999998</v>
      </c>
    </row>
    <row r="425" spans="1:6" hidden="1" x14ac:dyDescent="0.25">
      <c r="A425" s="2">
        <v>25</v>
      </c>
      <c r="B425" s="3" t="s">
        <v>84</v>
      </c>
      <c r="C425" s="31" t="s">
        <v>133</v>
      </c>
      <c r="D425" s="39">
        <v>9.4700000000000006</v>
      </c>
      <c r="E425" s="40">
        <f t="shared" si="37"/>
        <v>12.9739</v>
      </c>
      <c r="F425" s="41">
        <f t="shared" si="38"/>
        <v>12.879200000000001</v>
      </c>
    </row>
    <row r="426" spans="1:6" hidden="1" x14ac:dyDescent="0.25">
      <c r="A426" s="2">
        <v>26</v>
      </c>
      <c r="B426" s="3" t="s">
        <v>85</v>
      </c>
      <c r="C426" s="31" t="s">
        <v>133</v>
      </c>
      <c r="D426" s="39">
        <v>11.2</v>
      </c>
      <c r="E426" s="40">
        <f t="shared" si="37"/>
        <v>15.343999999999999</v>
      </c>
      <c r="F426" s="41">
        <f t="shared" si="38"/>
        <v>15.231999999999999</v>
      </c>
    </row>
    <row r="427" spans="1:6" hidden="1" x14ac:dyDescent="0.25">
      <c r="A427" s="2">
        <v>27</v>
      </c>
      <c r="B427" s="3" t="s">
        <v>86</v>
      </c>
      <c r="C427" s="31" t="s">
        <v>133</v>
      </c>
      <c r="D427" s="39">
        <v>21.23</v>
      </c>
      <c r="E427" s="40">
        <f t="shared" si="37"/>
        <v>29.085100000000001</v>
      </c>
      <c r="F427" s="41">
        <f t="shared" si="38"/>
        <v>28.872800000000002</v>
      </c>
    </row>
    <row r="428" spans="1:6" hidden="1" x14ac:dyDescent="0.25">
      <c r="A428" s="2">
        <v>28</v>
      </c>
      <c r="B428" s="3" t="s">
        <v>87</v>
      </c>
      <c r="C428" s="31" t="s">
        <v>133</v>
      </c>
      <c r="D428" s="39">
        <v>8.5</v>
      </c>
      <c r="E428" s="40">
        <f t="shared" si="37"/>
        <v>11.645</v>
      </c>
      <c r="F428" s="41">
        <f t="shared" si="38"/>
        <v>11.56</v>
      </c>
    </row>
    <row r="429" spans="1:6" ht="15.75" hidden="1" thickBot="1" x14ac:dyDescent="0.3">
      <c r="A429" s="14">
        <v>29</v>
      </c>
      <c r="B429" s="15" t="s">
        <v>88</v>
      </c>
      <c r="C429" s="31" t="s">
        <v>133</v>
      </c>
      <c r="D429" s="44">
        <v>10.85</v>
      </c>
      <c r="E429" s="40">
        <f t="shared" si="37"/>
        <v>14.8645</v>
      </c>
      <c r="F429" s="41">
        <f t="shared" si="38"/>
        <v>14.756</v>
      </c>
    </row>
    <row r="430" spans="1:6" ht="15.75" hidden="1" thickBot="1" x14ac:dyDescent="0.3">
      <c r="A430" s="117"/>
      <c r="B430" s="118"/>
      <c r="C430" s="118"/>
      <c r="D430" s="118"/>
      <c r="E430" s="118"/>
      <c r="F430" s="119"/>
    </row>
    <row r="431" spans="1:6" ht="24" thickBot="1" x14ac:dyDescent="0.3">
      <c r="A431" s="111" t="s">
        <v>44</v>
      </c>
      <c r="B431" s="112"/>
      <c r="C431" s="112"/>
      <c r="D431" s="112"/>
      <c r="E431" s="112"/>
      <c r="F431" s="113"/>
    </row>
    <row r="432" spans="1:6" ht="15.75" thickBot="1" x14ac:dyDescent="0.3">
      <c r="A432" s="22"/>
      <c r="B432" s="23"/>
      <c r="C432" s="30"/>
      <c r="D432" s="36"/>
      <c r="E432" s="37" t="s">
        <v>149</v>
      </c>
      <c r="F432" s="38" t="s">
        <v>157</v>
      </c>
    </row>
    <row r="433" spans="1:6" ht="30" hidden="1" x14ac:dyDescent="0.25">
      <c r="A433" s="25" t="s">
        <v>40</v>
      </c>
      <c r="B433" s="26" t="s">
        <v>53</v>
      </c>
      <c r="C433" s="27" t="s">
        <v>59</v>
      </c>
      <c r="D433" s="28" t="s">
        <v>130</v>
      </c>
      <c r="E433" s="29" t="s">
        <v>131</v>
      </c>
      <c r="F433" s="24" t="s">
        <v>131</v>
      </c>
    </row>
    <row r="434" spans="1:6" hidden="1" x14ac:dyDescent="0.25">
      <c r="A434" s="2">
        <v>30</v>
      </c>
      <c r="B434" s="17" t="s">
        <v>89</v>
      </c>
      <c r="C434" s="32" t="s">
        <v>133</v>
      </c>
      <c r="D434" s="39">
        <v>17.239999999999998</v>
      </c>
      <c r="E434" s="40">
        <f>(D434*0.3)+D434</f>
        <v>22.411999999999999</v>
      </c>
      <c r="F434" s="50">
        <f>(D434*0.29)+D434</f>
        <v>22.239599999999996</v>
      </c>
    </row>
    <row r="435" spans="1:6" hidden="1" x14ac:dyDescent="0.25">
      <c r="A435" s="2">
        <v>31</v>
      </c>
      <c r="B435" s="17" t="s">
        <v>90</v>
      </c>
      <c r="C435" s="32" t="s">
        <v>133</v>
      </c>
      <c r="D435" s="39">
        <v>16.329999999999998</v>
      </c>
      <c r="E435" s="40">
        <f t="shared" ref="E435:E466" si="39">(D435*0.3)+D435</f>
        <v>21.228999999999999</v>
      </c>
      <c r="F435" s="50">
        <f t="shared" ref="F435:F466" si="40">(D435*0.29)+D435</f>
        <v>21.0657</v>
      </c>
    </row>
    <row r="436" spans="1:6" hidden="1" x14ac:dyDescent="0.25">
      <c r="A436" s="2">
        <v>32</v>
      </c>
      <c r="B436" s="17" t="s">
        <v>91</v>
      </c>
      <c r="C436" s="32" t="s">
        <v>133</v>
      </c>
      <c r="D436" s="39">
        <v>14.06</v>
      </c>
      <c r="E436" s="40">
        <f t="shared" si="39"/>
        <v>18.277999999999999</v>
      </c>
      <c r="F436" s="50">
        <f t="shared" si="40"/>
        <v>18.1374</v>
      </c>
    </row>
    <row r="437" spans="1:6" hidden="1" x14ac:dyDescent="0.25">
      <c r="A437" s="2">
        <v>33</v>
      </c>
      <c r="B437" s="17" t="s">
        <v>92</v>
      </c>
      <c r="C437" s="32" t="s">
        <v>133</v>
      </c>
      <c r="D437" s="39">
        <v>17.23</v>
      </c>
      <c r="E437" s="40">
        <f t="shared" si="39"/>
        <v>22.399000000000001</v>
      </c>
      <c r="F437" s="50">
        <f t="shared" si="40"/>
        <v>22.226700000000001</v>
      </c>
    </row>
    <row r="438" spans="1:6" hidden="1" x14ac:dyDescent="0.25">
      <c r="A438" s="2">
        <v>34</v>
      </c>
      <c r="B438" s="17" t="s">
        <v>93</v>
      </c>
      <c r="C438" s="32" t="s">
        <v>133</v>
      </c>
      <c r="D438" s="39">
        <v>15</v>
      </c>
      <c r="E438" s="40">
        <f t="shared" si="39"/>
        <v>19.5</v>
      </c>
      <c r="F438" s="50">
        <f t="shared" si="40"/>
        <v>19.350000000000001</v>
      </c>
    </row>
    <row r="439" spans="1:6" hidden="1" x14ac:dyDescent="0.25">
      <c r="A439" s="2">
        <v>35</v>
      </c>
      <c r="B439" s="17" t="s">
        <v>94</v>
      </c>
      <c r="C439" s="32" t="s">
        <v>133</v>
      </c>
      <c r="D439" s="39">
        <v>25.63</v>
      </c>
      <c r="E439" s="40">
        <f t="shared" si="39"/>
        <v>33.318999999999996</v>
      </c>
      <c r="F439" s="50">
        <f t="shared" si="40"/>
        <v>33.0627</v>
      </c>
    </row>
    <row r="440" spans="1:6" hidden="1" x14ac:dyDescent="0.25">
      <c r="A440" s="2">
        <v>36</v>
      </c>
      <c r="B440" s="17" t="s">
        <v>95</v>
      </c>
      <c r="C440" s="32" t="s">
        <v>133</v>
      </c>
      <c r="D440" s="39">
        <v>14.85</v>
      </c>
      <c r="E440" s="40">
        <f t="shared" si="39"/>
        <v>19.305</v>
      </c>
      <c r="F440" s="50">
        <f t="shared" si="40"/>
        <v>19.156500000000001</v>
      </c>
    </row>
    <row r="441" spans="1:6" hidden="1" x14ac:dyDescent="0.25">
      <c r="A441" s="2">
        <v>37</v>
      </c>
      <c r="B441" s="17" t="s">
        <v>96</v>
      </c>
      <c r="C441" s="32" t="s">
        <v>133</v>
      </c>
      <c r="D441" s="39">
        <v>14</v>
      </c>
      <c r="E441" s="40">
        <f t="shared" si="39"/>
        <v>18.2</v>
      </c>
      <c r="F441" s="50">
        <f t="shared" si="40"/>
        <v>18.059999999999999</v>
      </c>
    </row>
    <row r="442" spans="1:6" hidden="1" x14ac:dyDescent="0.25">
      <c r="A442" s="2">
        <v>38</v>
      </c>
      <c r="B442" s="17" t="s">
        <v>97</v>
      </c>
      <c r="C442" s="32" t="s">
        <v>133</v>
      </c>
      <c r="D442" s="39">
        <v>14</v>
      </c>
      <c r="E442" s="40">
        <f t="shared" si="39"/>
        <v>18.2</v>
      </c>
      <c r="F442" s="50">
        <f t="shared" si="40"/>
        <v>18.059999999999999</v>
      </c>
    </row>
    <row r="443" spans="1:6" hidden="1" x14ac:dyDescent="0.25">
      <c r="A443" s="2">
        <v>39</v>
      </c>
      <c r="B443" s="17" t="s">
        <v>98</v>
      </c>
      <c r="C443" s="32" t="s">
        <v>133</v>
      </c>
      <c r="D443" s="39">
        <v>15.23</v>
      </c>
      <c r="E443" s="40">
        <f t="shared" si="39"/>
        <v>19.798999999999999</v>
      </c>
      <c r="F443" s="50">
        <f t="shared" si="40"/>
        <v>19.646699999999999</v>
      </c>
    </row>
    <row r="444" spans="1:6" hidden="1" x14ac:dyDescent="0.25">
      <c r="A444" s="2">
        <v>40</v>
      </c>
      <c r="B444" s="17" t="s">
        <v>99</v>
      </c>
      <c r="C444" s="32" t="s">
        <v>133</v>
      </c>
      <c r="D444" s="39">
        <v>10</v>
      </c>
      <c r="E444" s="40">
        <f t="shared" si="39"/>
        <v>13</v>
      </c>
      <c r="F444" s="50">
        <f t="shared" si="40"/>
        <v>12.9</v>
      </c>
    </row>
    <row r="445" spans="1:6" hidden="1" x14ac:dyDescent="0.25">
      <c r="A445" s="2">
        <v>41</v>
      </c>
      <c r="B445" s="17" t="s">
        <v>72</v>
      </c>
      <c r="C445" s="32" t="s">
        <v>133</v>
      </c>
      <c r="D445" s="39">
        <v>10</v>
      </c>
      <c r="E445" s="40">
        <f t="shared" si="39"/>
        <v>13</v>
      </c>
      <c r="F445" s="50">
        <f t="shared" si="40"/>
        <v>12.9</v>
      </c>
    </row>
    <row r="446" spans="1:6" hidden="1" x14ac:dyDescent="0.25">
      <c r="A446" s="2">
        <v>42</v>
      </c>
      <c r="B446" s="17" t="s">
        <v>100</v>
      </c>
      <c r="C446" s="32" t="s">
        <v>133</v>
      </c>
      <c r="D446" s="39">
        <v>25</v>
      </c>
      <c r="E446" s="40">
        <f t="shared" si="39"/>
        <v>32.5</v>
      </c>
      <c r="F446" s="50">
        <f t="shared" si="40"/>
        <v>32.25</v>
      </c>
    </row>
    <row r="447" spans="1:6" hidden="1" x14ac:dyDescent="0.25">
      <c r="A447" s="2">
        <v>43</v>
      </c>
      <c r="B447" s="17" t="s">
        <v>101</v>
      </c>
      <c r="C447" s="32" t="s">
        <v>133</v>
      </c>
      <c r="D447" s="39">
        <v>16.920000000000002</v>
      </c>
      <c r="E447" s="40">
        <f t="shared" si="39"/>
        <v>21.996000000000002</v>
      </c>
      <c r="F447" s="50">
        <f t="shared" si="40"/>
        <v>21.826800000000002</v>
      </c>
    </row>
    <row r="448" spans="1:6" hidden="1" x14ac:dyDescent="0.25">
      <c r="A448" s="2">
        <v>44</v>
      </c>
      <c r="B448" s="17" t="s">
        <v>102</v>
      </c>
      <c r="C448" s="32" t="s">
        <v>133</v>
      </c>
      <c r="D448" s="39">
        <v>28.03</v>
      </c>
      <c r="E448" s="40">
        <f t="shared" si="39"/>
        <v>36.439</v>
      </c>
      <c r="F448" s="50">
        <f t="shared" si="40"/>
        <v>36.158700000000003</v>
      </c>
    </row>
    <row r="449" spans="1:6" hidden="1" x14ac:dyDescent="0.25">
      <c r="A449" s="2">
        <v>45</v>
      </c>
      <c r="B449" s="17" t="s">
        <v>103</v>
      </c>
      <c r="C449" s="32" t="s">
        <v>133</v>
      </c>
      <c r="D449" s="39">
        <v>33.61</v>
      </c>
      <c r="E449" s="40">
        <f t="shared" si="39"/>
        <v>43.692999999999998</v>
      </c>
      <c r="F449" s="50">
        <f t="shared" si="40"/>
        <v>43.356899999999996</v>
      </c>
    </row>
    <row r="450" spans="1:6" hidden="1" x14ac:dyDescent="0.25">
      <c r="A450" s="2">
        <v>46</v>
      </c>
      <c r="B450" s="17" t="s">
        <v>104</v>
      </c>
      <c r="C450" s="32" t="s">
        <v>133</v>
      </c>
      <c r="D450" s="39">
        <v>13.98</v>
      </c>
      <c r="E450" s="40">
        <f t="shared" si="39"/>
        <v>18.173999999999999</v>
      </c>
      <c r="F450" s="50">
        <f t="shared" si="40"/>
        <v>18.034199999999998</v>
      </c>
    </row>
    <row r="451" spans="1:6" hidden="1" x14ac:dyDescent="0.25">
      <c r="A451" s="2">
        <v>47</v>
      </c>
      <c r="B451" s="17" t="s">
        <v>105</v>
      </c>
      <c r="C451" s="32" t="s">
        <v>133</v>
      </c>
      <c r="D451" s="39">
        <v>14.53</v>
      </c>
      <c r="E451" s="40">
        <f t="shared" si="39"/>
        <v>18.888999999999999</v>
      </c>
      <c r="F451" s="50">
        <f t="shared" si="40"/>
        <v>18.743699999999997</v>
      </c>
    </row>
    <row r="452" spans="1:6" hidden="1" x14ac:dyDescent="0.25">
      <c r="A452" s="2">
        <v>48</v>
      </c>
      <c r="B452" s="17" t="s">
        <v>106</v>
      </c>
      <c r="C452" s="32" t="s">
        <v>133</v>
      </c>
      <c r="D452" s="39">
        <v>19.23</v>
      </c>
      <c r="E452" s="40">
        <f t="shared" si="39"/>
        <v>24.999000000000002</v>
      </c>
      <c r="F452" s="50">
        <f t="shared" si="40"/>
        <v>24.806699999999999</v>
      </c>
    </row>
    <row r="453" spans="1:6" hidden="1" x14ac:dyDescent="0.25">
      <c r="A453" s="2">
        <v>49</v>
      </c>
      <c r="B453" s="17" t="s">
        <v>107</v>
      </c>
      <c r="C453" s="32" t="s">
        <v>133</v>
      </c>
      <c r="D453" s="39">
        <v>18.57</v>
      </c>
      <c r="E453" s="40">
        <f t="shared" si="39"/>
        <v>24.140999999999998</v>
      </c>
      <c r="F453" s="50">
        <f t="shared" si="40"/>
        <v>23.955300000000001</v>
      </c>
    </row>
    <row r="454" spans="1:6" hidden="1" x14ac:dyDescent="0.25">
      <c r="A454" s="2">
        <v>50</v>
      </c>
      <c r="B454" s="17" t="s">
        <v>108</v>
      </c>
      <c r="C454" s="32" t="s">
        <v>133</v>
      </c>
      <c r="D454" s="39">
        <v>18</v>
      </c>
      <c r="E454" s="40">
        <f t="shared" si="39"/>
        <v>23.4</v>
      </c>
      <c r="F454" s="50">
        <f t="shared" si="40"/>
        <v>23.22</v>
      </c>
    </row>
    <row r="455" spans="1:6" hidden="1" x14ac:dyDescent="0.25">
      <c r="A455" s="2">
        <v>51</v>
      </c>
      <c r="B455" s="17" t="s">
        <v>109</v>
      </c>
      <c r="C455" s="32" t="s">
        <v>133</v>
      </c>
      <c r="D455" s="39">
        <v>12.75</v>
      </c>
      <c r="E455" s="40">
        <f t="shared" si="39"/>
        <v>16.574999999999999</v>
      </c>
      <c r="F455" s="50">
        <f t="shared" si="40"/>
        <v>16.447499999999998</v>
      </c>
    </row>
    <row r="456" spans="1:6" hidden="1" x14ac:dyDescent="0.25">
      <c r="A456" s="2">
        <v>52</v>
      </c>
      <c r="B456" s="17" t="s">
        <v>110</v>
      </c>
      <c r="C456" s="32" t="s">
        <v>133</v>
      </c>
      <c r="D456" s="39">
        <v>16</v>
      </c>
      <c r="E456" s="40">
        <f t="shared" si="39"/>
        <v>20.8</v>
      </c>
      <c r="F456" s="50">
        <f t="shared" si="40"/>
        <v>20.64</v>
      </c>
    </row>
    <row r="457" spans="1:6" hidden="1" x14ac:dyDescent="0.25">
      <c r="A457" s="2">
        <v>53</v>
      </c>
      <c r="B457" s="17" t="s">
        <v>111</v>
      </c>
      <c r="C457" s="32" t="s">
        <v>133</v>
      </c>
      <c r="D457" s="39">
        <v>15.48</v>
      </c>
      <c r="E457" s="40">
        <f t="shared" si="39"/>
        <v>20.124000000000002</v>
      </c>
      <c r="F457" s="50">
        <f t="shared" si="40"/>
        <v>19.969200000000001</v>
      </c>
    </row>
    <row r="458" spans="1:6" hidden="1" x14ac:dyDescent="0.25">
      <c r="A458" s="2">
        <v>54</v>
      </c>
      <c r="B458" s="17" t="s">
        <v>112</v>
      </c>
      <c r="C458" s="32" t="s">
        <v>133</v>
      </c>
      <c r="D458" s="39">
        <v>19.62</v>
      </c>
      <c r="E458" s="40">
        <f t="shared" si="39"/>
        <v>25.506</v>
      </c>
      <c r="F458" s="50">
        <f t="shared" si="40"/>
        <v>25.309800000000003</v>
      </c>
    </row>
    <row r="459" spans="1:6" hidden="1" x14ac:dyDescent="0.25">
      <c r="A459" s="2">
        <v>55</v>
      </c>
      <c r="B459" s="17" t="s">
        <v>113</v>
      </c>
      <c r="C459" s="32" t="s">
        <v>133</v>
      </c>
      <c r="D459" s="39">
        <v>15.44</v>
      </c>
      <c r="E459" s="40">
        <f t="shared" si="39"/>
        <v>20.071999999999999</v>
      </c>
      <c r="F459" s="50">
        <f t="shared" si="40"/>
        <v>19.9176</v>
      </c>
    </row>
    <row r="460" spans="1:6" hidden="1" x14ac:dyDescent="0.25">
      <c r="A460" s="2">
        <v>56</v>
      </c>
      <c r="B460" s="17" t="s">
        <v>114</v>
      </c>
      <c r="C460" s="32" t="s">
        <v>133</v>
      </c>
      <c r="D460" s="39">
        <v>21.83</v>
      </c>
      <c r="E460" s="40">
        <f t="shared" si="39"/>
        <v>28.378999999999998</v>
      </c>
      <c r="F460" s="50">
        <f t="shared" si="40"/>
        <v>28.160699999999999</v>
      </c>
    </row>
    <row r="461" spans="1:6" hidden="1" x14ac:dyDescent="0.25">
      <c r="A461" s="2">
        <v>57</v>
      </c>
      <c r="B461" s="17" t="s">
        <v>115</v>
      </c>
      <c r="C461" s="32" t="s">
        <v>133</v>
      </c>
      <c r="D461" s="39">
        <v>10</v>
      </c>
      <c r="E461" s="40">
        <f t="shared" si="39"/>
        <v>13</v>
      </c>
      <c r="F461" s="50">
        <f t="shared" si="40"/>
        <v>12.9</v>
      </c>
    </row>
    <row r="462" spans="1:6" hidden="1" x14ac:dyDescent="0.25">
      <c r="A462" s="2">
        <v>58</v>
      </c>
      <c r="B462" s="17" t="s">
        <v>116</v>
      </c>
      <c r="C462" s="32" t="s">
        <v>133</v>
      </c>
      <c r="D462" s="39">
        <v>14.54</v>
      </c>
      <c r="E462" s="40">
        <f t="shared" si="39"/>
        <v>18.901999999999997</v>
      </c>
      <c r="F462" s="50">
        <f t="shared" si="40"/>
        <v>18.756599999999999</v>
      </c>
    </row>
    <row r="463" spans="1:6" hidden="1" x14ac:dyDescent="0.25">
      <c r="A463" s="2">
        <v>59</v>
      </c>
      <c r="B463" s="17" t="s">
        <v>117</v>
      </c>
      <c r="C463" s="32" t="s">
        <v>133</v>
      </c>
      <c r="D463" s="39">
        <v>13</v>
      </c>
      <c r="E463" s="40">
        <f t="shared" si="39"/>
        <v>16.899999999999999</v>
      </c>
      <c r="F463" s="50">
        <f t="shared" si="40"/>
        <v>16.77</v>
      </c>
    </row>
    <row r="464" spans="1:6" hidden="1" x14ac:dyDescent="0.25">
      <c r="A464" s="2">
        <v>60</v>
      </c>
      <c r="B464" s="17" t="s">
        <v>118</v>
      </c>
      <c r="C464" s="32" t="s">
        <v>133</v>
      </c>
      <c r="D464" s="39">
        <v>25.6</v>
      </c>
      <c r="E464" s="40">
        <f t="shared" si="39"/>
        <v>33.28</v>
      </c>
      <c r="F464" s="50">
        <f t="shared" si="40"/>
        <v>33.024000000000001</v>
      </c>
    </row>
    <row r="465" spans="1:6" hidden="1" x14ac:dyDescent="0.25">
      <c r="A465" s="2">
        <v>61</v>
      </c>
      <c r="B465" s="17" t="s">
        <v>119</v>
      </c>
      <c r="C465" s="32" t="s">
        <v>133</v>
      </c>
      <c r="D465" s="39">
        <v>10.89</v>
      </c>
      <c r="E465" s="40">
        <f t="shared" si="39"/>
        <v>14.157</v>
      </c>
      <c r="F465" s="50">
        <f t="shared" si="40"/>
        <v>14.048100000000002</v>
      </c>
    </row>
    <row r="466" spans="1:6" ht="15.75" hidden="1" thickBot="1" x14ac:dyDescent="0.3">
      <c r="A466" s="20">
        <v>62</v>
      </c>
      <c r="B466" s="21" t="s">
        <v>120</v>
      </c>
      <c r="C466" s="32" t="s">
        <v>133</v>
      </c>
      <c r="D466" s="42">
        <v>10</v>
      </c>
      <c r="E466" s="40">
        <f t="shared" si="39"/>
        <v>13</v>
      </c>
      <c r="F466" s="50">
        <f t="shared" si="40"/>
        <v>12.9</v>
      </c>
    </row>
    <row r="467" spans="1:6" ht="15.75" hidden="1" thickBot="1" x14ac:dyDescent="0.3">
      <c r="A467" s="108"/>
      <c r="B467" s="109"/>
      <c r="C467" s="109"/>
      <c r="D467" s="109"/>
      <c r="E467" s="109"/>
      <c r="F467" s="110"/>
    </row>
    <row r="468" spans="1:6" ht="24" thickBot="1" x14ac:dyDescent="0.3">
      <c r="A468" s="111" t="s">
        <v>45</v>
      </c>
      <c r="B468" s="112"/>
      <c r="C468" s="112"/>
      <c r="D468" s="112"/>
      <c r="E468" s="112"/>
      <c r="F468" s="113"/>
    </row>
    <row r="469" spans="1:6" ht="15.75" thickBot="1" x14ac:dyDescent="0.3">
      <c r="A469" s="22"/>
      <c r="B469" s="23"/>
      <c r="C469" s="30"/>
      <c r="D469" s="36"/>
      <c r="E469" s="37" t="s">
        <v>141</v>
      </c>
      <c r="F469" s="38" t="s">
        <v>145</v>
      </c>
    </row>
    <row r="470" spans="1:6" ht="30" hidden="1" x14ac:dyDescent="0.25">
      <c r="A470" s="25" t="s">
        <v>40</v>
      </c>
      <c r="B470" s="26" t="s">
        <v>53</v>
      </c>
      <c r="C470" s="27" t="s">
        <v>59</v>
      </c>
      <c r="D470" s="28" t="s">
        <v>130</v>
      </c>
      <c r="E470" s="29" t="s">
        <v>131</v>
      </c>
      <c r="F470" s="24" t="s">
        <v>131</v>
      </c>
    </row>
    <row r="471" spans="1:6" hidden="1" x14ac:dyDescent="0.25">
      <c r="A471" s="2">
        <v>63</v>
      </c>
      <c r="B471" s="17" t="s">
        <v>121</v>
      </c>
      <c r="C471" s="33" t="s">
        <v>133</v>
      </c>
      <c r="D471" s="39">
        <v>13</v>
      </c>
      <c r="E471" s="40">
        <f>(D471*0.34)+D471</f>
        <v>17.420000000000002</v>
      </c>
      <c r="F471" s="50">
        <f>(D471*0.33)+D471</f>
        <v>17.29</v>
      </c>
    </row>
    <row r="472" spans="1:6" hidden="1" x14ac:dyDescent="0.25">
      <c r="A472" s="2">
        <v>64</v>
      </c>
      <c r="B472" s="17" t="s">
        <v>122</v>
      </c>
      <c r="C472" s="33" t="s">
        <v>133</v>
      </c>
      <c r="D472" s="39">
        <v>11.13</v>
      </c>
      <c r="E472" s="40">
        <f t="shared" ref="E472:E479" si="41">(D472*0.34)+D472</f>
        <v>14.914200000000001</v>
      </c>
      <c r="F472" s="50">
        <f t="shared" ref="F472:F479" si="42">(D472*0.33)+D472</f>
        <v>14.802900000000001</v>
      </c>
    </row>
    <row r="473" spans="1:6" hidden="1" x14ac:dyDescent="0.25">
      <c r="A473" s="2">
        <v>65</v>
      </c>
      <c r="B473" s="17" t="s">
        <v>129</v>
      </c>
      <c r="C473" s="33" t="s">
        <v>133</v>
      </c>
      <c r="D473" s="39">
        <v>22.88</v>
      </c>
      <c r="E473" s="40">
        <f t="shared" si="41"/>
        <v>30.659199999999998</v>
      </c>
      <c r="F473" s="50">
        <f t="shared" si="42"/>
        <v>30.430399999999999</v>
      </c>
    </row>
    <row r="474" spans="1:6" hidden="1" x14ac:dyDescent="0.25">
      <c r="A474" s="2">
        <v>66</v>
      </c>
      <c r="B474" s="17" t="s">
        <v>123</v>
      </c>
      <c r="C474" s="33" t="s">
        <v>133</v>
      </c>
      <c r="D474" s="39">
        <v>16.940000000000001</v>
      </c>
      <c r="E474" s="40">
        <f t="shared" si="41"/>
        <v>22.699600000000004</v>
      </c>
      <c r="F474" s="50">
        <f t="shared" si="42"/>
        <v>22.530200000000001</v>
      </c>
    </row>
    <row r="475" spans="1:6" hidden="1" x14ac:dyDescent="0.25">
      <c r="A475" s="2">
        <v>67</v>
      </c>
      <c r="B475" s="17" t="s">
        <v>124</v>
      </c>
      <c r="C475" s="33" t="s">
        <v>133</v>
      </c>
      <c r="D475" s="39">
        <v>20</v>
      </c>
      <c r="E475" s="40">
        <f t="shared" si="41"/>
        <v>26.8</v>
      </c>
      <c r="F475" s="50">
        <f t="shared" si="42"/>
        <v>26.6</v>
      </c>
    </row>
    <row r="476" spans="1:6" hidden="1" x14ac:dyDescent="0.25">
      <c r="A476" s="2">
        <v>68</v>
      </c>
      <c r="B476" s="17" t="s">
        <v>125</v>
      </c>
      <c r="C476" s="33" t="s">
        <v>133</v>
      </c>
      <c r="D476" s="39">
        <v>14</v>
      </c>
      <c r="E476" s="40">
        <f t="shared" si="41"/>
        <v>18.760000000000002</v>
      </c>
      <c r="F476" s="50">
        <f t="shared" si="42"/>
        <v>18.62</v>
      </c>
    </row>
    <row r="477" spans="1:6" hidden="1" x14ac:dyDescent="0.25">
      <c r="A477" s="2">
        <v>69</v>
      </c>
      <c r="B477" s="17" t="s">
        <v>126</v>
      </c>
      <c r="C477" s="33" t="s">
        <v>133</v>
      </c>
      <c r="D477" s="39">
        <v>16</v>
      </c>
      <c r="E477" s="40">
        <f t="shared" si="41"/>
        <v>21.44</v>
      </c>
      <c r="F477" s="50">
        <f t="shared" si="42"/>
        <v>21.28</v>
      </c>
    </row>
    <row r="478" spans="1:6" hidden="1" x14ac:dyDescent="0.25">
      <c r="A478" s="2">
        <v>70</v>
      </c>
      <c r="B478" s="17" t="s">
        <v>127</v>
      </c>
      <c r="C478" s="33" t="s">
        <v>133</v>
      </c>
      <c r="D478" s="39">
        <v>16</v>
      </c>
      <c r="E478" s="40">
        <f t="shared" si="41"/>
        <v>21.44</v>
      </c>
      <c r="F478" s="50">
        <f t="shared" si="42"/>
        <v>21.28</v>
      </c>
    </row>
    <row r="479" spans="1:6" ht="15.75" hidden="1" thickBot="1" x14ac:dyDescent="0.3">
      <c r="A479" s="14">
        <v>71</v>
      </c>
      <c r="B479" s="18" t="s">
        <v>128</v>
      </c>
      <c r="C479" s="33" t="s">
        <v>133</v>
      </c>
      <c r="D479" s="44">
        <v>24</v>
      </c>
      <c r="E479" s="40">
        <f t="shared" si="41"/>
        <v>32.159999999999997</v>
      </c>
      <c r="F479" s="50">
        <f t="shared" si="42"/>
        <v>31.92</v>
      </c>
    </row>
    <row r="480" spans="1:6" ht="15.75" hidden="1" thickBot="1" x14ac:dyDescent="0.3">
      <c r="A480" s="108"/>
      <c r="B480" s="109"/>
      <c r="C480" s="109"/>
      <c r="D480" s="109"/>
      <c r="E480" s="109"/>
      <c r="F480" s="110"/>
    </row>
    <row r="481" spans="1:6" ht="24" thickBot="1" x14ac:dyDescent="0.3">
      <c r="A481" s="111" t="s">
        <v>58</v>
      </c>
      <c r="B481" s="112"/>
      <c r="C481" s="112"/>
      <c r="D481" s="112"/>
      <c r="E481" s="112"/>
      <c r="F481" s="113"/>
    </row>
    <row r="482" spans="1:6" ht="16.5" thickBot="1" x14ac:dyDescent="0.3">
      <c r="A482" s="114" t="s">
        <v>51</v>
      </c>
      <c r="B482" s="115"/>
      <c r="C482" s="115"/>
      <c r="D482" s="115"/>
      <c r="E482" s="115"/>
      <c r="F482" s="116"/>
    </row>
    <row r="483" spans="1:6" ht="15.75" thickBot="1" x14ac:dyDescent="0.3">
      <c r="A483" s="22"/>
      <c r="B483" s="23"/>
      <c r="C483" s="30"/>
      <c r="D483" s="36"/>
      <c r="E483" s="102"/>
      <c r="F483" s="103"/>
    </row>
    <row r="484" spans="1:6" ht="30" x14ac:dyDescent="0.25">
      <c r="A484" s="25" t="s">
        <v>40</v>
      </c>
      <c r="B484" s="26" t="s">
        <v>52</v>
      </c>
      <c r="C484" s="27" t="s">
        <v>59</v>
      </c>
      <c r="D484" s="49" t="s">
        <v>130</v>
      </c>
      <c r="E484" s="104"/>
      <c r="F484" s="105"/>
    </row>
    <row r="485" spans="1:6" x14ac:dyDescent="0.25">
      <c r="A485" s="2">
        <v>72</v>
      </c>
      <c r="B485" s="16" t="s">
        <v>50</v>
      </c>
      <c r="C485" s="34" t="s">
        <v>136</v>
      </c>
      <c r="D485" s="43">
        <v>12</v>
      </c>
      <c r="E485" s="104"/>
      <c r="F485" s="105"/>
    </row>
    <row r="486" spans="1:6" x14ac:dyDescent="0.25">
      <c r="A486" s="2">
        <v>73</v>
      </c>
      <c r="B486" s="16" t="s">
        <v>46</v>
      </c>
      <c r="C486" s="34" t="s">
        <v>136</v>
      </c>
      <c r="D486" s="43">
        <v>9</v>
      </c>
      <c r="E486" s="104"/>
      <c r="F486" s="105"/>
    </row>
    <row r="487" spans="1:6" x14ac:dyDescent="0.25">
      <c r="A487" s="2">
        <v>74</v>
      </c>
      <c r="B487" s="16" t="s">
        <v>47</v>
      </c>
      <c r="C487" s="34" t="s">
        <v>136</v>
      </c>
      <c r="D487" s="43">
        <v>34.25</v>
      </c>
      <c r="E487" s="104"/>
      <c r="F487" s="105"/>
    </row>
    <row r="488" spans="1:6" x14ac:dyDescent="0.25">
      <c r="A488" s="2">
        <v>75</v>
      </c>
      <c r="B488" s="16" t="s">
        <v>48</v>
      </c>
      <c r="C488" s="34" t="s">
        <v>136</v>
      </c>
      <c r="D488" s="43">
        <v>8.5</v>
      </c>
      <c r="E488" s="104"/>
      <c r="F488" s="105"/>
    </row>
    <row r="489" spans="1:6" ht="15.75" thickBot="1" x14ac:dyDescent="0.3">
      <c r="A489" s="14">
        <v>76</v>
      </c>
      <c r="B489" s="19" t="s">
        <v>49</v>
      </c>
      <c r="C489" s="35" t="s">
        <v>136</v>
      </c>
      <c r="D489" s="45">
        <v>17</v>
      </c>
      <c r="E489" s="106"/>
      <c r="F489" s="107"/>
    </row>
    <row r="490" spans="1:6" ht="16.5" thickBot="1" x14ac:dyDescent="0.3">
      <c r="A490" s="114" t="s">
        <v>140</v>
      </c>
      <c r="B490" s="115"/>
      <c r="C490" s="115"/>
      <c r="D490" s="115"/>
      <c r="E490" s="115"/>
      <c r="F490" s="116"/>
    </row>
    <row r="491" spans="1:6" ht="15.75" thickBot="1" x14ac:dyDescent="0.3">
      <c r="A491" s="22"/>
      <c r="B491" s="23"/>
      <c r="C491" s="30"/>
      <c r="D491" s="36"/>
      <c r="E491" s="102"/>
      <c r="F491" s="103"/>
    </row>
    <row r="492" spans="1:6" ht="30" x14ac:dyDescent="0.25">
      <c r="A492" s="25" t="s">
        <v>40</v>
      </c>
      <c r="B492" s="26" t="s">
        <v>137</v>
      </c>
      <c r="C492" s="27" t="s">
        <v>59</v>
      </c>
      <c r="D492" s="49" t="s">
        <v>130</v>
      </c>
      <c r="E492" s="104"/>
      <c r="F492" s="105"/>
    </row>
    <row r="493" spans="1:6" ht="15.75" thickBot="1" x14ac:dyDescent="0.3">
      <c r="A493" s="14">
        <v>77</v>
      </c>
      <c r="B493" s="19" t="s">
        <v>138</v>
      </c>
      <c r="C493" s="35" t="s">
        <v>139</v>
      </c>
      <c r="D493" s="45">
        <v>3.5</v>
      </c>
      <c r="E493" s="106"/>
      <c r="F493" s="107"/>
    </row>
    <row r="494" spans="1:6" x14ac:dyDescent="0.25">
      <c r="A494" s="12"/>
      <c r="B494" s="11"/>
    </row>
    <row r="495" spans="1:6" x14ac:dyDescent="0.25">
      <c r="A495" s="12"/>
      <c r="B495" s="11"/>
    </row>
    <row r="496" spans="1:6" ht="47.25" customHeight="1" x14ac:dyDescent="0.25"/>
    <row r="497" ht="24" customHeight="1" x14ac:dyDescent="0.25"/>
    <row r="517" ht="24" customHeight="1" x14ac:dyDescent="0.25"/>
    <row r="536" ht="24" customHeight="1" x14ac:dyDescent="0.25"/>
    <row r="574" ht="24" customHeight="1" x14ac:dyDescent="0.25"/>
    <row r="588" ht="24" customHeight="1" x14ac:dyDescent="0.25"/>
    <row r="589" ht="16.5" customHeight="1" x14ac:dyDescent="0.25"/>
    <row r="597" ht="47.25" customHeight="1" x14ac:dyDescent="0.25"/>
    <row r="598" ht="24" customHeight="1" x14ac:dyDescent="0.25"/>
    <row r="618" ht="24" customHeight="1" x14ac:dyDescent="0.25"/>
    <row r="637" ht="24" customHeight="1" x14ac:dyDescent="0.25"/>
    <row r="675" ht="24" customHeight="1" x14ac:dyDescent="0.25"/>
    <row r="689" ht="24" customHeight="1" x14ac:dyDescent="0.25"/>
    <row r="690" ht="16.5" customHeight="1" x14ac:dyDescent="0.25"/>
    <row r="699" ht="47.25" customHeight="1" x14ac:dyDescent="0.25"/>
    <row r="700" ht="24" customHeight="1" x14ac:dyDescent="0.25"/>
    <row r="720" ht="24" customHeight="1" x14ac:dyDescent="0.25"/>
    <row r="739" ht="24" customHeight="1" x14ac:dyDescent="0.25"/>
    <row r="777" ht="24" customHeight="1" x14ac:dyDescent="0.25"/>
    <row r="791" ht="24" customHeight="1" x14ac:dyDescent="0.25"/>
    <row r="792" ht="16.5" customHeight="1" x14ac:dyDescent="0.25"/>
    <row r="801" ht="47.25" customHeight="1" x14ac:dyDescent="0.25"/>
    <row r="802" ht="24" customHeight="1" x14ac:dyDescent="0.25"/>
    <row r="822" ht="24" customHeight="1" x14ac:dyDescent="0.25"/>
    <row r="841" ht="24" customHeight="1" x14ac:dyDescent="0.25"/>
    <row r="879" ht="24" customHeight="1" x14ac:dyDescent="0.25"/>
    <row r="893" ht="24" customHeight="1" x14ac:dyDescent="0.25"/>
    <row r="894" ht="16.5" customHeight="1" x14ac:dyDescent="0.25"/>
    <row r="903" ht="47.25" customHeight="1" x14ac:dyDescent="0.25"/>
    <row r="904" ht="24" customHeight="1" x14ac:dyDescent="0.25"/>
    <row r="924" ht="24" customHeight="1" x14ac:dyDescent="0.25"/>
    <row r="943" ht="24" customHeight="1" x14ac:dyDescent="0.25"/>
    <row r="981" ht="24" customHeight="1" x14ac:dyDescent="0.25"/>
    <row r="995" ht="24" customHeight="1" x14ac:dyDescent="0.25"/>
    <row r="996" ht="16.5" customHeight="1" x14ac:dyDescent="0.25"/>
  </sheetData>
  <sheetProtection password="DF09" sheet="1" objects="1" scenarios="1"/>
  <protectedRanges>
    <protectedRange algorithmName="SHA-512" hashValue="KixkWbSQUPUb+61pt3zSJIJ26wXkeh3Ib+8Zbinl/ztz0fRoJfSalQngA7K5OZWq8EBl2GTMBKYCx3Zxx5e2uQ==" saltValue="u+s0dnacm+C5R3EsjPLk3w==" spinCount="100000" sqref="C78:F82 C501:F515 C521:F534 C540:F572 C578:F586 C592:F596 C86:F86 C187:F187 C288:F288 C391:F391 C493:F493 C5:F19 C471:F479 C26:F58 C64:F72 C179:F183 C280:F284 C383:F387 C485:F489 C91:F105 C110:F123 C128:F160 C165:F173 C192:F206 C211:F224 C229:F261 C266:F274 C293:F307 C312:F325 C331:F363 C369:F377 C397:F411 C416:F429 C434:F466" name="Range6"/>
    <protectedRange algorithmName="SHA-512" hashValue="KixkWbSQUPUb+61pt3zSJIJ26wXkeh3Ib+8Zbinl/ztz0fRoJfSalQngA7K5OZWq8EBl2GTMBKYCx3Zxx5e2uQ==" saltValue="u+s0dnacm+C5R3EsjPLk3w==" spinCount="100000" sqref="C602:F616 C693:F697 C679:F687 C641:F673 C622:F635" name="Range6_4_1"/>
    <protectedRange algorithmName="SHA-512" hashValue="KixkWbSQUPUb+61pt3zSJIJ26wXkeh3Ib+8Zbinl/ztz0fRoJfSalQngA7K5OZWq8EBl2GTMBKYCx3Zxx5e2uQ==" saltValue="u+s0dnacm+C5R3EsjPLk3w==" spinCount="100000" sqref="C704:F718 C795:F799 C781:F789 C743:F775 C724:F737" name="Range6_5_1"/>
    <protectedRange algorithmName="SHA-512" hashValue="KixkWbSQUPUb+61pt3zSJIJ26wXkeh3Ib+8Zbinl/ztz0fRoJfSalQngA7K5OZWq8EBl2GTMBKYCx3Zxx5e2uQ==" saltValue="u+s0dnacm+C5R3EsjPLk3w==" spinCount="100000" sqref="C806:F820 C897:F901 C883:F891 C845:F877 C826:F839" name="Range6_6_1"/>
    <protectedRange algorithmName="SHA-512" hashValue="KixkWbSQUPUb+61pt3zSJIJ26wXkeh3Ib+8Zbinl/ztz0fRoJfSalQngA7K5OZWq8EBl2GTMBKYCx3Zxx5e2uQ==" saltValue="u+s0dnacm+C5R3EsjPLk3w==" spinCount="100000" sqref="C908:F922 C999:F1003 C985:F993 C947:F979 C928:F941" name="Range6_7_1"/>
  </protectedRanges>
  <mergeCells count="72">
    <mergeCell ref="A75:F75"/>
    <mergeCell ref="E76:F82"/>
    <mergeCell ref="A83:F83"/>
    <mergeCell ref="E84:F86"/>
    <mergeCell ref="A1:F1"/>
    <mergeCell ref="A2:F2"/>
    <mergeCell ref="A20:F20"/>
    <mergeCell ref="A21:F21"/>
    <mergeCell ref="A23:F23"/>
    <mergeCell ref="A59:F59"/>
    <mergeCell ref="A60:F60"/>
    <mergeCell ref="A61:F61"/>
    <mergeCell ref="A73:F73"/>
    <mergeCell ref="A74:F74"/>
    <mergeCell ref="A189:F189"/>
    <mergeCell ref="A87:F87"/>
    <mergeCell ref="A88:F88"/>
    <mergeCell ref="A106:F106"/>
    <mergeCell ref="A107:F107"/>
    <mergeCell ref="A124:F124"/>
    <mergeCell ref="A125:F125"/>
    <mergeCell ref="A176:F176"/>
    <mergeCell ref="E177:F183"/>
    <mergeCell ref="A184:F184"/>
    <mergeCell ref="E185:F187"/>
    <mergeCell ref="A188:F188"/>
    <mergeCell ref="A161:F161"/>
    <mergeCell ref="A162:F162"/>
    <mergeCell ref="A174:F174"/>
    <mergeCell ref="A175:F175"/>
    <mergeCell ref="A309:F309"/>
    <mergeCell ref="A207:F207"/>
    <mergeCell ref="A208:F208"/>
    <mergeCell ref="A225:F225"/>
    <mergeCell ref="A226:F226"/>
    <mergeCell ref="A262:F262"/>
    <mergeCell ref="A263:F263"/>
    <mergeCell ref="E286:F288"/>
    <mergeCell ref="A289:F289"/>
    <mergeCell ref="A290:F290"/>
    <mergeCell ref="A308:F308"/>
    <mergeCell ref="A275:F275"/>
    <mergeCell ref="A276:F276"/>
    <mergeCell ref="A277:F277"/>
    <mergeCell ref="E278:F284"/>
    <mergeCell ref="A285:F285"/>
    <mergeCell ref="A413:F413"/>
    <mergeCell ref="A326:F326"/>
    <mergeCell ref="A327:F327"/>
    <mergeCell ref="A328:F328"/>
    <mergeCell ref="A364:F364"/>
    <mergeCell ref="A365:F365"/>
    <mergeCell ref="A366:F366"/>
    <mergeCell ref="E389:F391"/>
    <mergeCell ref="A393:F393"/>
    <mergeCell ref="A394:F394"/>
    <mergeCell ref="A412:F412"/>
    <mergeCell ref="A378:F378"/>
    <mergeCell ref="A379:F379"/>
    <mergeCell ref="A380:F380"/>
    <mergeCell ref="E381:F387"/>
    <mergeCell ref="A388:F388"/>
    <mergeCell ref="E483:F489"/>
    <mergeCell ref="A490:F490"/>
    <mergeCell ref="E491:F493"/>
    <mergeCell ref="A430:F430"/>
    <mergeCell ref="A431:F431"/>
    <mergeCell ref="A467:F467"/>
    <mergeCell ref="A468:F468"/>
    <mergeCell ref="A480:F480"/>
    <mergeCell ref="A481:F481"/>
    <mergeCell ref="A482:F48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735</Value>
    </TaxCatchAll>
    <EffectiveDate xmlns="0726195c-4e5f-403b-b0e6-5bc4fc6a495f">2017-07-24T17:22:00+00:00</EffectiveDate>
    <Division xmlns="64719721-3f2e-4037-a826-7fe00fbc2e3c">Human Resources Administration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Temporary Staffing</TermName>
          <TermId xmlns="http://schemas.microsoft.com/office/infopath/2007/PartnerControls">e9b5dbf1-209d-4919-950d-81f80bba28c1</TermId>
        </TermInfo>
      </Terms>
    </b814ba249d91463a8222dc7318a2e120>
    <DocumentDescription xmlns="0726195c-4e5f-403b-b0e6-5bc4fc6a495f">Pricing list for temporary staffing contract vendors by region.</DocumentDescription>
    <TaxKeywordTaxHTField xmlns="64719721-3f2e-4037-a826-7fe00fbc2e3c">
      <Terms xmlns="http://schemas.microsoft.com/office/infopath/2007/PartnerControls"/>
    </TaxKeywordTaxHTField>
    <DisplayPriority xmlns="0726195c-4e5f-403b-b0e6-5bc4fc6a495f">4</DisplayPrior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0E59B7D692B5704AB97AD7FFCDDDBCA1" ma:contentTypeVersion="66" ma:contentTypeDescription="This is used to create DOAS Asset Library" ma:contentTypeScope="" ma:versionID="b90612ec9e66111b273aaf5fe2305073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5766F-2E34-43FF-A39C-35BE2940F393}"/>
</file>

<file path=customXml/itemProps2.xml><?xml version="1.0" encoding="utf-8"?>
<ds:datastoreItem xmlns:ds="http://schemas.openxmlformats.org/officeDocument/2006/customXml" ds:itemID="{A1092BB4-BD27-454B-8E79-54FDDCBD5791}"/>
</file>

<file path=customXml/itemProps3.xml><?xml version="1.0" encoding="utf-8"?>
<ds:datastoreItem xmlns:ds="http://schemas.openxmlformats.org/officeDocument/2006/customXml" ds:itemID="{4242214F-DBD9-4959-ACC8-88316C46D459}"/>
</file>

<file path=customXml/itemProps4.xml><?xml version="1.0" encoding="utf-8"?>
<ds:datastoreItem xmlns:ds="http://schemas.openxmlformats.org/officeDocument/2006/customXml" ds:itemID="{E01320C1-0CB7-4583-8F9D-610091E80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Instructions</vt:lpstr>
      <vt:lpstr>Abacus</vt:lpstr>
      <vt:lpstr>ARK</vt:lpstr>
      <vt:lpstr>Corporate Temps</vt:lpstr>
      <vt:lpstr>Dover</vt:lpstr>
      <vt:lpstr>Focus</vt:lpstr>
      <vt:lpstr>Happy Faces</vt:lpstr>
      <vt:lpstr>NiteLines</vt:lpstr>
      <vt:lpstr>Shaga</vt:lpstr>
      <vt:lpstr>Ingenesis</vt:lpstr>
      <vt:lpstr>Sheet2</vt:lpstr>
      <vt:lpstr>Instructions!Print_Area</vt:lpstr>
      <vt:lpstr>Abacus!Print_Titles</vt:lpstr>
    </vt:vector>
  </TitlesOfParts>
  <Company>Georgia Dept. of Administrative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Temporary Staffing Pricing List - Administrative Contract</dc:title>
  <dc:creator>Gilbert, Billy</dc:creator>
  <cp:keywords/>
  <cp:lastModifiedBy>Derby, Donna</cp:lastModifiedBy>
  <cp:lastPrinted>2017-06-01T16:54:53Z</cp:lastPrinted>
  <dcterms:created xsi:type="dcterms:W3CDTF">2014-04-11T20:53:03Z</dcterms:created>
  <dcterms:modified xsi:type="dcterms:W3CDTF">2017-07-24T16:59:40Z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0x010100B2029F26138C4BFDA158A626F91E876A000E59B7D692B5704AB97AD7FFCDDDBCA1</vt:lpwstr>
  </property>
  <property fmtid="{D5CDD505-2E9C-101B-9397-08002B2CF9AE}" pid="3" name="_dlc_DocIdItemGuid">
    <vt:lpwstr>511e79f2-d57e-45c8-8860-015e423c3606</vt:lpwstr>
  </property>
  <property fmtid="{D5CDD505-2E9C-101B-9397-08002B2CF9AE}" pid="4" name="TaxKeyword">
    <vt:lpwstr/>
  </property>
  <property fmtid="{D5CDD505-2E9C-101B-9397-08002B2CF9AE}" pid="5" name="BusinessServices">
    <vt:lpwstr>735;#Temporary Staffing|e9b5dbf1-209d-4919-950d-81f80bba28c1</vt:lpwstr>
  </property>
</Properties>
</file>